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6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<sst xmlns="http://schemas.openxmlformats.org/spreadsheetml/2006/main" count="295" uniqueCount="145">
  <si>
    <t>www.bacter-company.ru</t>
  </si>
  <si>
    <t>info@bacter-company.ru</t>
  </si>
  <si>
    <t>Контейнеры для хранения, транспортировки и утилизации использованных биологических материалов и режущих изделий</t>
  </si>
  <si>
    <t>Код</t>
  </si>
  <si>
    <t>Наименование</t>
  </si>
  <si>
    <t>Полезная вместимость, л</t>
  </si>
  <si>
    <t>Максимальная загрузка, кг</t>
  </si>
  <si>
    <t>Количество в упаковке, шт.</t>
  </si>
  <si>
    <t>НДС</t>
  </si>
  <si>
    <t>SH-010</t>
  </si>
  <si>
    <t>Контейнер для хранения, транспортировки и утилизации использованных биологических материалов и режущих изделий ПП 1 л</t>
  </si>
  <si>
    <t>SH-018</t>
  </si>
  <si>
    <t>Контейнер для хранения, транспортировки и утилизации использованных биологических материалов и режущих изделий ПП 1,8 л</t>
  </si>
  <si>
    <t>SH-030</t>
  </si>
  <si>
    <t>Контейнер для хранения, транспортировки и утилизации использованных биологических материалов и режущих изделий ПП 3 л</t>
  </si>
  <si>
    <t>SH-050</t>
  </si>
  <si>
    <t>Контейнер для хранения, транспортировки и утилизации использованных биологических материалов и режущих изделий ПП 5 л</t>
  </si>
  <si>
    <t>SH-100</t>
  </si>
  <si>
    <t>Контейнер для хранения, транспортировки и утилизации использованных биологических материалов и режущих изделий ПП 10 л</t>
  </si>
  <si>
    <t>Контейнеры полимерные для хранения, транспортировки образцов и биоматериалов</t>
  </si>
  <si>
    <t>Этикетка</t>
  </si>
  <si>
    <t>Цвет крышки</t>
  </si>
  <si>
    <t>матовое поле для записи</t>
  </si>
  <si>
    <t>красный</t>
  </si>
  <si>
    <t>Контейнер для биоматериалов 30 мл ПС конический с юбкой устойчивости с крышкой стерильный, градуировка до 20 мл</t>
  </si>
  <si>
    <t>нет</t>
  </si>
  <si>
    <t>SCS-311</t>
  </si>
  <si>
    <t>белый</t>
  </si>
  <si>
    <t>SCS-341</t>
  </si>
  <si>
    <t>этикетка</t>
  </si>
  <si>
    <t>SCS-351</t>
  </si>
  <si>
    <t>SCS-361</t>
  </si>
  <si>
    <r>
      <t xml:space="preserve">Контейнер для биоматериалов 30 мл ПС конический с юбкой устойчивости с крышкой стерильный, </t>
    </r>
    <r>
      <rPr>
        <b/>
        <sz val="8"/>
        <rFont val="Arial"/>
        <family val="2"/>
      </rPr>
      <t>с ложечкой</t>
    </r>
    <r>
      <rPr>
        <sz val="8"/>
        <rFont val="Arial"/>
        <family val="2"/>
      </rPr>
      <t>,  градуировка до 20 мл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</si>
  <si>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SCP-640</t>
  </si>
  <si>
    <t xml:space="preserve">SCP-6411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</si>
  <si>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Контейнер для биоматериалов 60 мл ПП с крышкой стерильный</t>
  </si>
  <si>
    <t xml:space="preserve">SCP-6412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</si>
  <si>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матовое поле для записи, печатная информация на пакете для аптек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</si>
  <si>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SCP-6612</t>
  </si>
  <si>
    <t>этикетка, печатная информация на пакете для аптек</t>
  </si>
  <si>
    <t>SCP-1011</t>
  </si>
  <si>
    <t>Контейнер для биоматериалов 120 мл ПП с  крышкой стерильный градуировка до 100 мл</t>
  </si>
  <si>
    <t>SCP-1012</t>
  </si>
  <si>
    <t>Контейнер для биоматериалов 120 мл ПП с крышкой нестерильный градуировка до 100 мл</t>
  </si>
  <si>
    <t>SCP-121</t>
  </si>
  <si>
    <r>
      <t xml:space="preserve">Контейнер для биоматериалов 120 мл ПП с крышкой стерильный, </t>
    </r>
    <r>
      <rPr>
        <b/>
        <sz val="8"/>
        <rFont val="Arial"/>
        <family val="2"/>
      </rPr>
      <t>с ложечкой</t>
    </r>
  </si>
  <si>
    <t>SSP-131</t>
  </si>
  <si>
    <r>
      <t xml:space="preserve">Контейнер для биоматериалов 120 мл ПП с крышкой стерильный, </t>
    </r>
    <r>
      <rPr>
        <b/>
        <sz val="8"/>
        <rFont val="Arial"/>
        <family val="2"/>
      </rPr>
      <t>с ложечкой</t>
    </r>
    <r>
      <rPr>
        <sz val="8"/>
        <rFont val="Arial"/>
        <family val="2"/>
      </rPr>
      <t xml:space="preserve"> непрозрачный, белый</t>
    </r>
  </si>
  <si>
    <t>SSP-130</t>
  </si>
  <si>
    <r>
      <t xml:space="preserve">Контейнер для биоматериалов 120 мл ПП с крышкой нестерильный,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с ложечкой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</si>
  <si>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SCP-500</t>
  </si>
  <si>
    <t>Контейнер для биоматериалов 150 мл ПП с крышкой нестерильный</t>
  </si>
  <si>
    <t>SCP-501</t>
  </si>
  <si>
    <t>Контейнер для биоматериалов 150 мл ПП с крышкой стерильный</t>
  </si>
  <si>
    <t>SCP-521</t>
  </si>
  <si>
    <r>
      <t xml:space="preserve">Контейнер для биоматериалов 150 мл ПП с крышкой стерильный, </t>
    </r>
    <r>
      <rPr>
        <b/>
        <sz val="8"/>
        <rFont val="Arial"/>
        <family val="2"/>
      </rPr>
      <t>с ложечкой</t>
    </r>
  </si>
  <si>
    <r>
      <rPr>
        <sz val="8"/>
        <color indexed="60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SCP-300</t>
    </r>
  </si>
  <si>
    <t>Контейнер для мочи на 24 часа 3 литра</t>
  </si>
  <si>
    <t>Наконечники</t>
  </si>
  <si>
    <t>Цвет</t>
  </si>
  <si>
    <t>Количество в коробке, шт.</t>
  </si>
  <si>
    <t>MT-102</t>
  </si>
  <si>
    <t>Наконечники 5-200 мкл универсальные</t>
  </si>
  <si>
    <t>желтый</t>
  </si>
  <si>
    <t>MT-101</t>
  </si>
  <si>
    <t>Наконечники 100-1000 мкл универсальные</t>
  </si>
  <si>
    <t>синий</t>
  </si>
  <si>
    <t>MT-201</t>
  </si>
  <si>
    <t>Пробирки пластиковые общего назначения</t>
  </si>
  <si>
    <t>Пробка</t>
  </si>
  <si>
    <t>есть</t>
  </si>
  <si>
    <t>TT-500</t>
  </si>
  <si>
    <t xml:space="preserve">Пробирка цилиндрическая 5 мл ПС 12х75 мм </t>
  </si>
  <si>
    <t>TT-100</t>
  </si>
  <si>
    <t>Пробирка цилиндрическая 10 мл ПС 16х100 мм с мерными кольцами</t>
  </si>
  <si>
    <t>PLS-013</t>
  </si>
  <si>
    <t>Пробирка коническая 13 мл ПП градуированная с закручивающейся крышкой, градуированная, с матовым полем для записи. Ускорение до 12000g.</t>
  </si>
  <si>
    <t>CTS-152</t>
  </si>
  <si>
    <t>Пробирка коническая 15 мл ПП градуированная с закручивающейся крышкой,  с матовым полем для записи, стерильная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</si>
  <si>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CTS-051</t>
  </si>
  <si>
    <t>Пробирка коническая 50 мл ПП градуированная с закручивающейся крышкой, с матовым полем для записи, стерильная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</si>
  <si>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CTS-056</t>
  </si>
  <si>
    <t>Пробирка коническая 50 мл ПП градуированная с закручивающейся крышкой, с матовым полем для записи, стерильная с юбкой устойчивости</t>
  </si>
  <si>
    <t>TC-504</t>
  </si>
  <si>
    <t>Пробка D12 для пробирки 5 мл 12х75 мм    TT-500</t>
  </si>
  <si>
    <t>TC-104</t>
  </si>
  <si>
    <t>Пробка D16 для пробирки 10 мл 16х100 мм TT-100</t>
  </si>
  <si>
    <t>Петли инокуляционные</t>
  </si>
  <si>
    <t>Петля инокуляционная 1 мкл стерильная</t>
  </si>
  <si>
    <t>Петля инокуляционная 10 мкл стерильная</t>
  </si>
  <si>
    <t>IL-014</t>
  </si>
  <si>
    <t>IL-104</t>
  </si>
  <si>
    <t>Чашки Петри</t>
  </si>
  <si>
    <t>Высота, мм</t>
  </si>
  <si>
    <t>PD-601</t>
  </si>
  <si>
    <t>Чашка Петри 60 мм ПС стерильная вентилируемая</t>
  </si>
  <si>
    <t>PD-901</t>
  </si>
  <si>
    <t>Чашка Петри 90 мм ПС стерильная вентилируемая</t>
  </si>
  <si>
    <t>PD-921</t>
  </si>
  <si>
    <t>Чашка Петри 90 мм ПС двухсекционная стерильная вентилируемая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</si>
  <si>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PD-931</t>
  </si>
  <si>
    <t>Чашка Петри 90 мм ПС трехсекционная стерильная вентилируемая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</si>
  <si>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PD-141</t>
  </si>
  <si>
    <t xml:space="preserve">Чашка Петри 140 мм ПС стерильная без вентиляции </t>
  </si>
  <si>
    <t>Общемедицинские расходные материалы</t>
  </si>
  <si>
    <t>MC-100</t>
  </si>
  <si>
    <t>50 штативов</t>
  </si>
  <si>
    <t>штатив 96 штук</t>
  </si>
  <si>
    <t>Наконечники в штативе 5-200 мкл стерильные универсальные в штативе</t>
  </si>
  <si>
    <t>MT-202</t>
  </si>
  <si>
    <t>Наконечники в штативе 100-1000 мкл стерильные универсальные в штативе</t>
  </si>
  <si>
    <t>Отправка товара осуществляется из г.Москвы. Доставка до транспортных компаний бесплатна.</t>
  </si>
  <si>
    <t>A</t>
  </si>
  <si>
    <t>B</t>
  </si>
  <si>
    <t>C</t>
  </si>
  <si>
    <t>D</t>
  </si>
  <si>
    <t>E</t>
  </si>
  <si>
    <t>Цена от общей суммы заказа с НДС руб./шт.</t>
  </si>
  <si>
    <t>&gt;100000 р.</t>
  </si>
  <si>
    <t>моб.тел. (495) 643-46-49                                                                                                                                                                                                                                                                                          консультация по продукции, по скидкам, жалобы: руководитель службы маркетинга Инна Михайловна Кабанова                                                                                                                                                                                                                                                                                                                                 market@bacter-company.ru</t>
  </si>
  <si>
    <t xml:space="preserve">ООО "БАКТЕР"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</si>
  <si>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≤20000 р.</t>
  </si>
  <si>
    <t>&gt; 20000 р.</t>
  </si>
  <si>
    <t>&gt;50000 р.</t>
  </si>
  <si>
    <t>&gt;200000 р.</t>
  </si>
  <si>
    <r>
      <rPr>
        <b/>
        <sz val="9"/>
        <rFont val="Arial"/>
        <family val="2"/>
      </rPr>
      <t xml:space="preserve">т/ф. (495) 640-52-55 </t>
    </r>
    <r>
      <rPr>
        <sz val="8"/>
        <rFont val="Arial"/>
        <family val="2"/>
      </rPr>
      <t xml:space="preserve">(многоканальный)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</si>
  <si>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PLS-600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</si>
  <si>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SCP-600</t>
  </si>
  <si>
    <t>матовое поле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</si>
  <si>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PLS-601</t>
  </si>
  <si>
    <t>Контейнер для биоматериалов 60 мл ПП с крышкой нестерильный</t>
  </si>
  <si>
    <r>
      <t xml:space="preserve">Контейнер для биоматериалов 60 мл ПП с крышкой стерильный </t>
    </r>
    <r>
      <rPr>
        <b/>
        <sz val="8"/>
        <rFont val="Arial"/>
        <family val="2"/>
      </rPr>
      <t>маркированный cо штрих-кодом</t>
    </r>
  </si>
  <si>
    <r>
      <t xml:space="preserve">Контейнер для биоматерилов 60 мл ПП с крышкой стерильный, </t>
    </r>
    <r>
      <rPr>
        <b/>
        <sz val="8"/>
        <rFont val="Arial"/>
        <family val="2"/>
      </rPr>
      <t>с ложечкой, маркированный cо штрих-кодом</t>
    </r>
  </si>
  <si>
    <r>
      <t xml:space="preserve">Контейнер для биоматериалов 120 мл ПП с  крышкой стерильный градуировка до 100 мл, </t>
    </r>
    <r>
      <rPr>
        <b/>
        <sz val="8"/>
        <rFont val="Arial"/>
        <family val="2"/>
      </rPr>
      <t>маркированный cо штрих-кодом</t>
    </r>
  </si>
  <si>
    <t xml:space="preserve">ECP-101 </t>
  </si>
  <si>
    <t xml:space="preserve">PLS-603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</si>
  <si>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PLS-604</t>
  </si>
  <si>
    <t xml:space="preserve">Контейнер для биоматериалов 60 мл ПП с крышкой нестерильный </t>
  </si>
  <si>
    <t>Контейнер для биоматериалов 60 мл ПП с крышкой стерильный градуировка до 50 мл</t>
  </si>
  <si>
    <t>Контейнер для биоматериалов 60 мл ПП с крышкой нестерильный градуировка до 50 мл</t>
  </si>
  <si>
    <t>Контейнер-капсула Стаканчик для приема лекарств градуированный 30 мл без крышки</t>
  </si>
  <si>
    <t>SCP-100</t>
  </si>
  <si>
    <t xml:space="preserve">Контейнер для биоматериалов 120 мл ПП с  крышкой нестерильный градуировка до 100 </t>
  </si>
  <si>
    <t>Внимание! Снижение цен на чашки Петри PLASTI LAB!!</t>
  </si>
  <si>
    <t>Прайс-лист действует с  13.10.2016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</si>
</sst>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8"/>
      <color indexed="60"/>
      <name val="Arial"/>
      <family val="2"/>
    </font>
    <font>
      <b/>
      <sz val="10"/>
      <name val="Arial Cyr"/>
      <family val="0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 Cyr"/>
      <family val="0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u val="single"/>
      <sz val="8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justify" wrapText="1"/>
    </xf>
    <xf numFmtId="9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center" wrapText="1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3" fillId="1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42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24" xfId="0" applyFont="1" applyBorder="1" applyAlignment="1">
      <alignment/>
    </xf>
    <xf numFmtId="0" fontId="51" fillId="0" borderId="24" xfId="0" applyFont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2" fillId="0" borderId="0" xfId="42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52" fillId="0" borderId="0" xfId="42" applyFont="1" applyAlignment="1" applyProtection="1">
      <alignment/>
      <protection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32" fillId="0" borderId="13" xfId="0" applyNumberFormat="1" applyFont="1" applyFill="1" applyBorder="1" applyAlignment="1">
      <alignment horizontal="center" vertical="center" wrapText="1"/>
    </xf>
    <xf numFmtId="2" fontId="32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1</xdr:row>
      <xdr:rowOff>0</xdr:rowOff>
    </xdr:to>
    <xdr:pic>
      <xdr:nvPicPr>
        <xdr:cNvPr id="1" name="Picture 1" descr="logo Bac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cter-company.ru/" TargetMode="External" /><Relationship Id="rId2" Type="http://schemas.openxmlformats.org/officeDocument/2006/relationships/hyperlink" Target="mailto:info@bacter-company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A11" sqref="A11:Q11"/>
    </sheetView>
  </sheetViews>
  <sheetFormatPr defaultColWidth="9.140625" defaultRowHeight="15"/>
  <cols>
    <col min="1" max="1" width="7.8515625" style="0" customWidth="1"/>
    <col min="3" max="3" width="21.57421875" style="0" customWidth="1"/>
    <col min="4" max="4" width="12.28125" style="0" customWidth="1"/>
    <col min="5" max="5" width="12.7109375" style="0" customWidth="1"/>
    <col min="6" max="6" width="10.8515625" style="0" customWidth="1"/>
    <col min="7" max="8" width="4.57421875" style="0" customWidth="1"/>
    <col min="9" max="9" width="5.28125" style="0" customWidth="1"/>
    <col min="10" max="12" width="4.57421875" style="0" customWidth="1"/>
    <col min="13" max="13" width="5.421875" style="0" customWidth="1"/>
    <col min="14" max="14" width="4.57421875" style="0" customWidth="1"/>
    <col min="15" max="15" width="6.7109375" style="0" customWidth="1"/>
    <col min="16" max="16" width="3.421875" style="0" customWidth="1"/>
    <col min="17" max="17" width="7.00390625" style="0" customWidth="1"/>
  </cols>
  <sheetData>
    <row r="1" spans="1:17" ht="93.75" customHeight="1">
      <c r="A1" s="90"/>
      <c r="B1" s="90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30" customHeight="1">
      <c r="A2" s="91" t="s">
        <v>120</v>
      </c>
      <c r="B2" s="9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8.5" customHeight="1">
      <c r="A3" s="92" t="s">
        <v>125</v>
      </c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3.5" customHeight="1">
      <c r="A4" s="94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4.25">
      <c r="A5" s="96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4.25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34.5" customHeight="1">
      <c r="A7" s="80" t="s">
        <v>119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0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4.25">
      <c r="A9" s="83" t="s">
        <v>111</v>
      </c>
      <c r="B9" s="84"/>
      <c r="C9" s="84"/>
      <c r="D9" s="8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4.25">
      <c r="A10" s="26" t="s">
        <v>143</v>
      </c>
      <c r="B10" s="27"/>
      <c r="C10" s="27"/>
      <c r="D10" s="28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4.25">
      <c r="A11" s="85" t="s">
        <v>144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25.5" customHeight="1">
      <c r="A12" s="87" t="s">
        <v>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5" customHeight="1">
      <c r="A13" s="58" t="s">
        <v>3</v>
      </c>
      <c r="B13" s="44" t="s">
        <v>4</v>
      </c>
      <c r="C13" s="46"/>
      <c r="D13" s="65" t="s">
        <v>5</v>
      </c>
      <c r="E13" s="65" t="s">
        <v>6</v>
      </c>
      <c r="F13" s="65" t="s">
        <v>7</v>
      </c>
      <c r="G13" s="65" t="s">
        <v>8</v>
      </c>
      <c r="H13" s="44" t="s">
        <v>117</v>
      </c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12.75" customHeight="1">
      <c r="A14" s="59"/>
      <c r="B14" s="61"/>
      <c r="C14" s="62"/>
      <c r="D14" s="66"/>
      <c r="E14" s="66"/>
      <c r="F14" s="66"/>
      <c r="G14" s="66"/>
      <c r="H14" s="37" t="s">
        <v>112</v>
      </c>
      <c r="I14" s="37"/>
      <c r="J14" s="37" t="s">
        <v>113</v>
      </c>
      <c r="K14" s="37"/>
      <c r="L14" s="37" t="s">
        <v>114</v>
      </c>
      <c r="M14" s="37"/>
      <c r="N14" s="37" t="s">
        <v>115</v>
      </c>
      <c r="O14" s="37"/>
      <c r="P14" s="37" t="s">
        <v>116</v>
      </c>
      <c r="Q14" s="37"/>
    </row>
    <row r="15" spans="1:17" ht="14.25" customHeight="1">
      <c r="A15" s="60"/>
      <c r="B15" s="63"/>
      <c r="C15" s="64"/>
      <c r="D15" s="67"/>
      <c r="E15" s="67"/>
      <c r="F15" s="67"/>
      <c r="G15" s="67"/>
      <c r="H15" s="40" t="s">
        <v>121</v>
      </c>
      <c r="I15" s="41"/>
      <c r="J15" s="40" t="s">
        <v>122</v>
      </c>
      <c r="K15" s="41"/>
      <c r="L15" s="40" t="s">
        <v>123</v>
      </c>
      <c r="M15" s="41"/>
      <c r="N15" s="40" t="s">
        <v>118</v>
      </c>
      <c r="O15" s="41"/>
      <c r="P15" s="40" t="s">
        <v>124</v>
      </c>
      <c r="Q15" s="41"/>
    </row>
    <row r="16" spans="1:17" s="1" customFormat="1" ht="51.75" customHeight="1">
      <c r="A16" s="8" t="s">
        <v>9</v>
      </c>
      <c r="B16" s="50" t="s">
        <v>10</v>
      </c>
      <c r="C16" s="79"/>
      <c r="D16" s="10">
        <v>0.8</v>
      </c>
      <c r="E16" s="10">
        <v>0.6</v>
      </c>
      <c r="F16" s="10">
        <v>100</v>
      </c>
      <c r="G16" s="16">
        <v>0.1</v>
      </c>
      <c r="H16" s="35">
        <f>P16+P16*20/100</f>
        <v>70.716</v>
      </c>
      <c r="I16" s="36"/>
      <c r="J16" s="35">
        <f>P16+P16*15/100</f>
        <v>67.7695</v>
      </c>
      <c r="K16" s="36"/>
      <c r="L16" s="35">
        <f>P16+P16*10/100</f>
        <v>64.823</v>
      </c>
      <c r="M16" s="36"/>
      <c r="N16" s="35">
        <f>P16+P16*5/100</f>
        <v>61.8765</v>
      </c>
      <c r="O16" s="36"/>
      <c r="P16" s="35">
        <v>58.93</v>
      </c>
      <c r="Q16" s="36"/>
    </row>
    <row r="17" spans="1:17" ht="48" customHeight="1">
      <c r="A17" s="17" t="s">
        <v>11</v>
      </c>
      <c r="B17" s="30" t="s">
        <v>12</v>
      </c>
      <c r="C17" s="30"/>
      <c r="D17" s="18">
        <v>1.44</v>
      </c>
      <c r="E17" s="18">
        <v>1</v>
      </c>
      <c r="F17" s="18">
        <v>45</v>
      </c>
      <c r="G17" s="6">
        <v>0.1</v>
      </c>
      <c r="H17" s="35">
        <f>P17+P17*20/100</f>
        <v>133.2</v>
      </c>
      <c r="I17" s="36"/>
      <c r="J17" s="35">
        <f>P17+P17*15/100</f>
        <v>127.65</v>
      </c>
      <c r="K17" s="36"/>
      <c r="L17" s="35">
        <f>P17+P17*10/100</f>
        <v>122.1</v>
      </c>
      <c r="M17" s="36"/>
      <c r="N17" s="35">
        <f>P17+P17*5/100</f>
        <v>116.55</v>
      </c>
      <c r="O17" s="36"/>
      <c r="P17" s="35">
        <v>111</v>
      </c>
      <c r="Q17" s="36"/>
    </row>
    <row r="18" spans="1:17" ht="50.25" customHeight="1">
      <c r="A18" s="17" t="s">
        <v>13</v>
      </c>
      <c r="B18" s="30" t="s">
        <v>14</v>
      </c>
      <c r="C18" s="30"/>
      <c r="D18" s="18">
        <v>2.4</v>
      </c>
      <c r="E18" s="18">
        <v>2</v>
      </c>
      <c r="F18" s="18">
        <v>36</v>
      </c>
      <c r="G18" s="6">
        <v>0.1</v>
      </c>
      <c r="H18" s="35">
        <f>P18+P18*20/100</f>
        <v>165.6</v>
      </c>
      <c r="I18" s="36"/>
      <c r="J18" s="35">
        <f>P18+P18*15/100</f>
        <v>158.7</v>
      </c>
      <c r="K18" s="36"/>
      <c r="L18" s="35">
        <f>P18+P18*10/100</f>
        <v>151.8</v>
      </c>
      <c r="M18" s="36"/>
      <c r="N18" s="35">
        <f>P18+P18*5/100</f>
        <v>144.9</v>
      </c>
      <c r="O18" s="36"/>
      <c r="P18" s="35">
        <v>138</v>
      </c>
      <c r="Q18" s="36"/>
    </row>
    <row r="19" spans="1:17" ht="50.25" customHeight="1">
      <c r="A19" s="17" t="s">
        <v>15</v>
      </c>
      <c r="B19" s="30" t="s">
        <v>16</v>
      </c>
      <c r="C19" s="30"/>
      <c r="D19" s="18">
        <v>4</v>
      </c>
      <c r="E19" s="18">
        <v>3</v>
      </c>
      <c r="F19" s="18">
        <v>30</v>
      </c>
      <c r="G19" s="6">
        <v>0.1</v>
      </c>
      <c r="H19" s="35">
        <f>P19+P19*20/100</f>
        <v>193.2</v>
      </c>
      <c r="I19" s="36"/>
      <c r="J19" s="35">
        <f>P19+P19*15/100</f>
        <v>185.15</v>
      </c>
      <c r="K19" s="36"/>
      <c r="L19" s="35">
        <f>P19+P19*10/100</f>
        <v>177.1</v>
      </c>
      <c r="M19" s="36"/>
      <c r="N19" s="35">
        <f>P19+P19*5/100</f>
        <v>169.05</v>
      </c>
      <c r="O19" s="36"/>
      <c r="P19" s="35">
        <v>161</v>
      </c>
      <c r="Q19" s="36"/>
    </row>
    <row r="20" spans="1:17" ht="50.25" customHeight="1">
      <c r="A20" s="17" t="s">
        <v>17</v>
      </c>
      <c r="B20" s="30" t="s">
        <v>18</v>
      </c>
      <c r="C20" s="30"/>
      <c r="D20" s="18">
        <v>8</v>
      </c>
      <c r="E20" s="18">
        <v>5</v>
      </c>
      <c r="F20" s="18">
        <v>20</v>
      </c>
      <c r="G20" s="6">
        <v>0.1</v>
      </c>
      <c r="H20" s="35">
        <f>P20+P20*20/100</f>
        <v>300</v>
      </c>
      <c r="I20" s="36"/>
      <c r="J20" s="35">
        <f>P20+P20*15/100</f>
        <v>287.5</v>
      </c>
      <c r="K20" s="36"/>
      <c r="L20" s="35">
        <f>P20+P20*10/100</f>
        <v>275</v>
      </c>
      <c r="M20" s="36"/>
      <c r="N20" s="35">
        <f>P20+P20*5/100</f>
        <v>262.5</v>
      </c>
      <c r="O20" s="36"/>
      <c r="P20" s="35">
        <v>250</v>
      </c>
      <c r="Q20" s="36"/>
    </row>
    <row r="21" spans="1:17" ht="14.25">
      <c r="A21" s="47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11.25" customHeight="1">
      <c r="A22" s="58" t="s">
        <v>3</v>
      </c>
      <c r="B22" s="44" t="s">
        <v>4</v>
      </c>
      <c r="C22" s="46"/>
      <c r="D22" s="65" t="s">
        <v>20</v>
      </c>
      <c r="E22" s="65" t="s">
        <v>21</v>
      </c>
      <c r="F22" s="65" t="s">
        <v>7</v>
      </c>
      <c r="G22" s="65" t="s">
        <v>8</v>
      </c>
      <c r="H22" s="44" t="s">
        <v>117</v>
      </c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2" customHeight="1">
      <c r="A23" s="59"/>
      <c r="B23" s="61"/>
      <c r="C23" s="62"/>
      <c r="D23" s="66"/>
      <c r="E23" s="66"/>
      <c r="F23" s="66"/>
      <c r="G23" s="66"/>
      <c r="H23" s="37" t="s">
        <v>112</v>
      </c>
      <c r="I23" s="37"/>
      <c r="J23" s="37" t="s">
        <v>113</v>
      </c>
      <c r="K23" s="37"/>
      <c r="L23" s="37" t="s">
        <v>114</v>
      </c>
      <c r="M23" s="37"/>
      <c r="N23" s="37" t="s">
        <v>115</v>
      </c>
      <c r="O23" s="37"/>
      <c r="P23" s="37" t="s">
        <v>116</v>
      </c>
      <c r="Q23" s="37"/>
    </row>
    <row r="24" spans="1:17" ht="13.5" customHeight="1">
      <c r="A24" s="60"/>
      <c r="B24" s="63"/>
      <c r="C24" s="64"/>
      <c r="D24" s="67"/>
      <c r="E24" s="67"/>
      <c r="F24" s="67"/>
      <c r="G24" s="67"/>
      <c r="H24" s="40" t="s">
        <v>121</v>
      </c>
      <c r="I24" s="41"/>
      <c r="J24" s="40" t="s">
        <v>122</v>
      </c>
      <c r="K24" s="41"/>
      <c r="L24" s="40" t="s">
        <v>123</v>
      </c>
      <c r="M24" s="41"/>
      <c r="N24" s="40" t="s">
        <v>118</v>
      </c>
      <c r="O24" s="41"/>
      <c r="P24" s="40" t="s">
        <v>124</v>
      </c>
      <c r="Q24" s="41"/>
    </row>
    <row r="25" spans="1:17" ht="45.75" customHeight="1">
      <c r="A25" s="3" t="s">
        <v>26</v>
      </c>
      <c r="B25" s="29" t="s">
        <v>24</v>
      </c>
      <c r="C25" s="30"/>
      <c r="D25" s="5" t="s">
        <v>25</v>
      </c>
      <c r="E25" s="5" t="s">
        <v>27</v>
      </c>
      <c r="F25" s="5">
        <v>400</v>
      </c>
      <c r="G25" s="6">
        <v>0.1</v>
      </c>
      <c r="H25" s="35">
        <f aca="true" t="shared" si="0" ref="H25:H38">P25+P25*20/100</f>
        <v>6.768</v>
      </c>
      <c r="I25" s="36"/>
      <c r="J25" s="35">
        <f>P25+P25*15/100</f>
        <v>6.486</v>
      </c>
      <c r="K25" s="36"/>
      <c r="L25" s="35">
        <f>P25+P25*10/100</f>
        <v>6.204</v>
      </c>
      <c r="M25" s="36"/>
      <c r="N25" s="35">
        <f>P25+P25*5/100</f>
        <v>5.922</v>
      </c>
      <c r="O25" s="36"/>
      <c r="P25" s="35">
        <v>5.64</v>
      </c>
      <c r="Q25" s="99"/>
    </row>
    <row r="26" spans="1:17" ht="44.25" customHeight="1">
      <c r="A26" s="3" t="s">
        <v>28</v>
      </c>
      <c r="B26" s="29" t="s">
        <v>24</v>
      </c>
      <c r="C26" s="30"/>
      <c r="D26" s="5" t="s">
        <v>29</v>
      </c>
      <c r="E26" s="5" t="s">
        <v>23</v>
      </c>
      <c r="F26" s="5">
        <v>400</v>
      </c>
      <c r="G26" s="6">
        <v>0.1</v>
      </c>
      <c r="H26" s="35">
        <f t="shared" si="0"/>
        <v>6.768</v>
      </c>
      <c r="I26" s="36"/>
      <c r="J26" s="35">
        <f>P26+P26*15/100</f>
        <v>6.486</v>
      </c>
      <c r="K26" s="36"/>
      <c r="L26" s="35">
        <f aca="true" t="shared" si="1" ref="L26:L34">P26+P26*10/100</f>
        <v>6.204</v>
      </c>
      <c r="M26" s="36"/>
      <c r="N26" s="35">
        <f>P26+P26*5/100</f>
        <v>5.922</v>
      </c>
      <c r="O26" s="36"/>
      <c r="P26" s="35">
        <v>5.64</v>
      </c>
      <c r="Q26" s="99"/>
    </row>
    <row r="27" spans="1:17" ht="47.25" customHeight="1">
      <c r="A27" s="3" t="s">
        <v>30</v>
      </c>
      <c r="B27" s="29" t="s">
        <v>24</v>
      </c>
      <c r="C27" s="30"/>
      <c r="D27" s="5" t="s">
        <v>29</v>
      </c>
      <c r="E27" s="5" t="s">
        <v>27</v>
      </c>
      <c r="F27" s="5">
        <v>400</v>
      </c>
      <c r="G27" s="6">
        <v>0.1</v>
      </c>
      <c r="H27" s="35">
        <f t="shared" si="0"/>
        <v>6.768</v>
      </c>
      <c r="I27" s="36"/>
      <c r="J27" s="35">
        <f>P27+P27*15/100</f>
        <v>6.486</v>
      </c>
      <c r="K27" s="36"/>
      <c r="L27" s="35">
        <f t="shared" si="1"/>
        <v>6.204</v>
      </c>
      <c r="M27" s="36"/>
      <c r="N27" s="35">
        <f>P27+P27*5/100</f>
        <v>5.922</v>
      </c>
      <c r="O27" s="36"/>
      <c r="P27" s="35">
        <v>5.64</v>
      </c>
      <c r="Q27" s="99"/>
    </row>
    <row r="28" spans="1:17" ht="48" customHeight="1">
      <c r="A28" s="3" t="s">
        <v>31</v>
      </c>
      <c r="B28" s="50" t="s">
        <v>32</v>
      </c>
      <c r="C28" s="79"/>
      <c r="D28" s="5" t="s">
        <v>29</v>
      </c>
      <c r="E28" s="5" t="s">
        <v>23</v>
      </c>
      <c r="F28" s="5">
        <v>400</v>
      </c>
      <c r="G28" s="6">
        <v>0.1</v>
      </c>
      <c r="H28" s="35">
        <f t="shared" si="0"/>
        <v>7.667999999999999</v>
      </c>
      <c r="I28" s="36"/>
      <c r="J28" s="35">
        <f aca="true" t="shared" si="2" ref="J28:J37">P28+P28*15/100</f>
        <v>7.3485</v>
      </c>
      <c r="K28" s="36"/>
      <c r="L28" s="35">
        <f t="shared" si="1"/>
        <v>7.029</v>
      </c>
      <c r="M28" s="36"/>
      <c r="N28" s="35">
        <f>P28+P28*5/100</f>
        <v>6.709499999999999</v>
      </c>
      <c r="O28" s="36"/>
      <c r="P28" s="35">
        <v>6.39</v>
      </c>
      <c r="Q28" s="99"/>
    </row>
    <row r="29" spans="1:17" ht="40.5" customHeight="1">
      <c r="A29" s="8" t="s">
        <v>127</v>
      </c>
      <c r="B29" s="29" t="s">
        <v>130</v>
      </c>
      <c r="C29" s="30"/>
      <c r="D29" s="5" t="s">
        <v>25</v>
      </c>
      <c r="E29" s="5" t="s">
        <v>23</v>
      </c>
      <c r="F29" s="5">
        <v>500</v>
      </c>
      <c r="G29" s="6">
        <v>0.1</v>
      </c>
      <c r="H29" s="35">
        <f>P29+P29*20/100</f>
        <v>4.968</v>
      </c>
      <c r="I29" s="36"/>
      <c r="J29" s="35">
        <f>P29+P29*15/100</f>
        <v>4.760999999999999</v>
      </c>
      <c r="K29" s="36"/>
      <c r="L29" s="35">
        <f>P29+P29*10/100</f>
        <v>4.553999999999999</v>
      </c>
      <c r="M29" s="36"/>
      <c r="N29" s="35">
        <f>P29+P29*5/100</f>
        <v>4.3469999999999995</v>
      </c>
      <c r="O29" s="36"/>
      <c r="P29" s="35">
        <v>4.14</v>
      </c>
      <c r="Q29" s="99"/>
    </row>
    <row r="30" spans="1:17" ht="27" customHeight="1">
      <c r="A30" s="8" t="s">
        <v>33</v>
      </c>
      <c r="B30" s="29" t="s">
        <v>137</v>
      </c>
      <c r="C30" s="30"/>
      <c r="D30" s="5" t="s">
        <v>29</v>
      </c>
      <c r="E30" s="5" t="s">
        <v>23</v>
      </c>
      <c r="F30" s="5">
        <v>500</v>
      </c>
      <c r="G30" s="6">
        <v>0.1</v>
      </c>
      <c r="H30" s="35">
        <f t="shared" si="0"/>
        <v>5.34</v>
      </c>
      <c r="I30" s="36"/>
      <c r="J30" s="35">
        <f t="shared" si="2"/>
        <v>5.1175</v>
      </c>
      <c r="K30" s="36"/>
      <c r="L30" s="35">
        <f t="shared" si="1"/>
        <v>4.8950000000000005</v>
      </c>
      <c r="M30" s="36"/>
      <c r="N30" s="35">
        <f aca="true" t="shared" si="3" ref="N30:N42">P30+P30*5/100</f>
        <v>4.6725</v>
      </c>
      <c r="O30" s="36"/>
      <c r="P30" s="35">
        <v>4.45</v>
      </c>
      <c r="Q30" s="36"/>
    </row>
    <row r="31" spans="1:17" ht="34.5" customHeight="1">
      <c r="A31" s="22" t="s">
        <v>126</v>
      </c>
      <c r="B31" s="38" t="s">
        <v>139</v>
      </c>
      <c r="C31" s="77"/>
      <c r="D31" s="4" t="s">
        <v>128</v>
      </c>
      <c r="E31" s="4" t="s">
        <v>23</v>
      </c>
      <c r="F31" s="4">
        <v>500</v>
      </c>
      <c r="G31" s="2">
        <v>0.1</v>
      </c>
      <c r="H31" s="33">
        <f>P31+P31*20/100</f>
        <v>3.8400000000000003</v>
      </c>
      <c r="I31" s="39"/>
      <c r="J31" s="33">
        <f>P31+P31*15/100</f>
        <v>3.68</v>
      </c>
      <c r="K31" s="39"/>
      <c r="L31" s="33">
        <f>P31+P31*10/100</f>
        <v>3.52</v>
      </c>
      <c r="M31" s="39"/>
      <c r="N31" s="33">
        <f>P31+P31*5/100</f>
        <v>3.3600000000000003</v>
      </c>
      <c r="O31" s="39"/>
      <c r="P31" s="33">
        <v>3.2</v>
      </c>
      <c r="Q31" s="100"/>
    </row>
    <row r="32" spans="1:17" ht="36.75" customHeight="1">
      <c r="A32" s="22" t="s">
        <v>129</v>
      </c>
      <c r="B32" s="38" t="s">
        <v>139</v>
      </c>
      <c r="C32" s="77"/>
      <c r="D32" s="4" t="s">
        <v>29</v>
      </c>
      <c r="E32" s="4" t="s">
        <v>23</v>
      </c>
      <c r="F32" s="4">
        <v>500</v>
      </c>
      <c r="G32" s="2">
        <v>0.1</v>
      </c>
      <c r="H32" s="33">
        <f>P32+P32*20/100</f>
        <v>3.8400000000000003</v>
      </c>
      <c r="I32" s="39"/>
      <c r="J32" s="33">
        <f>P32+P32*15/100</f>
        <v>3.68</v>
      </c>
      <c r="K32" s="39"/>
      <c r="L32" s="33">
        <f>P32+P32*10/100</f>
        <v>3.52</v>
      </c>
      <c r="M32" s="39"/>
      <c r="N32" s="33">
        <f>P32+P32*5/100</f>
        <v>3.3600000000000003</v>
      </c>
      <c r="O32" s="39"/>
      <c r="P32" s="33">
        <v>3.2</v>
      </c>
      <c r="Q32" s="100"/>
    </row>
    <row r="33" spans="1:17" ht="27.75" customHeight="1">
      <c r="A33" s="8" t="s">
        <v>34</v>
      </c>
      <c r="B33" s="29" t="s">
        <v>35</v>
      </c>
      <c r="C33" s="30"/>
      <c r="D33" s="5" t="s">
        <v>29</v>
      </c>
      <c r="E33" s="5" t="s">
        <v>23</v>
      </c>
      <c r="F33" s="5">
        <v>500</v>
      </c>
      <c r="G33" s="6">
        <v>0.1</v>
      </c>
      <c r="H33" s="35">
        <f t="shared" si="0"/>
        <v>5.723999999999999</v>
      </c>
      <c r="I33" s="36"/>
      <c r="J33" s="35">
        <f t="shared" si="2"/>
        <v>5.4855</v>
      </c>
      <c r="K33" s="36"/>
      <c r="L33" s="35">
        <f t="shared" si="1"/>
        <v>5.247</v>
      </c>
      <c r="M33" s="36"/>
      <c r="N33" s="35">
        <f t="shared" si="3"/>
        <v>5.0085</v>
      </c>
      <c r="O33" s="36"/>
      <c r="P33" s="35">
        <v>4.77</v>
      </c>
      <c r="Q33" s="99"/>
    </row>
    <row r="34" spans="1:17" ht="59.25" customHeight="1">
      <c r="A34" s="23" t="s">
        <v>36</v>
      </c>
      <c r="B34" s="38" t="s">
        <v>131</v>
      </c>
      <c r="C34" s="77"/>
      <c r="D34" s="24" t="s">
        <v>39</v>
      </c>
      <c r="E34" s="4" t="s">
        <v>23</v>
      </c>
      <c r="F34" s="4">
        <v>500</v>
      </c>
      <c r="G34" s="2">
        <v>0.1</v>
      </c>
      <c r="H34" s="33">
        <f t="shared" si="0"/>
        <v>5.723999999999999</v>
      </c>
      <c r="I34" s="39"/>
      <c r="J34" s="33">
        <f t="shared" si="2"/>
        <v>5.4855</v>
      </c>
      <c r="K34" s="39"/>
      <c r="L34" s="33">
        <f t="shared" si="1"/>
        <v>5.247</v>
      </c>
      <c r="M34" s="39"/>
      <c r="N34" s="33">
        <f t="shared" si="3"/>
        <v>5.0085</v>
      </c>
      <c r="O34" s="39"/>
      <c r="P34" s="33">
        <v>4.77</v>
      </c>
      <c r="Q34" s="100"/>
    </row>
    <row r="35" spans="1:17" ht="36" customHeight="1">
      <c r="A35" s="22" t="s">
        <v>135</v>
      </c>
      <c r="B35" s="38" t="s">
        <v>138</v>
      </c>
      <c r="C35" s="77"/>
      <c r="D35" s="4" t="s">
        <v>29</v>
      </c>
      <c r="E35" s="4" t="s">
        <v>23</v>
      </c>
      <c r="F35" s="4">
        <v>500</v>
      </c>
      <c r="G35" s="2">
        <v>0.1</v>
      </c>
      <c r="H35" s="33">
        <f>P35+P35*20/100</f>
        <v>4.44</v>
      </c>
      <c r="I35" s="39"/>
      <c r="J35" s="33">
        <f>P35+P35*15/100</f>
        <v>4.255</v>
      </c>
      <c r="K35" s="39"/>
      <c r="L35" s="33">
        <f>P35+P35*10/100</f>
        <v>4.07</v>
      </c>
      <c r="M35" s="39"/>
      <c r="N35" s="33">
        <f>P35+P35*5/100</f>
        <v>3.8850000000000002</v>
      </c>
      <c r="O35" s="39"/>
      <c r="P35" s="33">
        <v>3.7</v>
      </c>
      <c r="Q35" s="100"/>
    </row>
    <row r="36" spans="1:17" ht="56.25" customHeight="1">
      <c r="A36" s="23" t="s">
        <v>38</v>
      </c>
      <c r="B36" s="68" t="s">
        <v>132</v>
      </c>
      <c r="C36" s="70"/>
      <c r="D36" s="24" t="s">
        <v>39</v>
      </c>
      <c r="E36" s="4" t="s">
        <v>23</v>
      </c>
      <c r="F36" s="4">
        <v>500</v>
      </c>
      <c r="G36" s="2">
        <v>0.1</v>
      </c>
      <c r="H36" s="33">
        <f t="shared" si="0"/>
        <v>5.5440000000000005</v>
      </c>
      <c r="I36" s="39"/>
      <c r="J36" s="33">
        <f t="shared" si="2"/>
        <v>5.313</v>
      </c>
      <c r="K36" s="39"/>
      <c r="L36" s="33">
        <f aca="true" t="shared" si="4" ref="L36:L48">P36+P36*10/100</f>
        <v>5.082</v>
      </c>
      <c r="M36" s="39"/>
      <c r="N36" s="33">
        <f t="shared" si="3"/>
        <v>4.851</v>
      </c>
      <c r="O36" s="39"/>
      <c r="P36" s="33">
        <v>4.62</v>
      </c>
      <c r="Q36" s="100"/>
    </row>
    <row r="37" spans="1:17" ht="35.25" customHeight="1">
      <c r="A37" s="3" t="s">
        <v>40</v>
      </c>
      <c r="B37" s="29" t="s">
        <v>41</v>
      </c>
      <c r="C37" s="30"/>
      <c r="D37" s="10" t="s">
        <v>22</v>
      </c>
      <c r="E37" s="5" t="s">
        <v>23</v>
      </c>
      <c r="F37" s="5">
        <v>250</v>
      </c>
      <c r="G37" s="6">
        <v>0.1</v>
      </c>
      <c r="H37" s="35">
        <f t="shared" si="0"/>
        <v>5.34</v>
      </c>
      <c r="I37" s="36"/>
      <c r="J37" s="35">
        <f t="shared" si="2"/>
        <v>5.1175</v>
      </c>
      <c r="K37" s="36"/>
      <c r="L37" s="35">
        <f t="shared" si="4"/>
        <v>4.8950000000000005</v>
      </c>
      <c r="M37" s="36"/>
      <c r="N37" s="35">
        <f t="shared" si="3"/>
        <v>4.6725</v>
      </c>
      <c r="O37" s="36"/>
      <c r="P37" s="35">
        <v>4.45</v>
      </c>
      <c r="Q37" s="99"/>
    </row>
    <row r="38" spans="1:18" ht="69.75" customHeight="1">
      <c r="A38" s="3" t="s">
        <v>42</v>
      </c>
      <c r="B38" s="29" t="s">
        <v>133</v>
      </c>
      <c r="C38" s="30"/>
      <c r="D38" s="10" t="s">
        <v>37</v>
      </c>
      <c r="E38" s="5" t="s">
        <v>23</v>
      </c>
      <c r="F38" s="5">
        <v>250</v>
      </c>
      <c r="G38" s="6">
        <v>0.1</v>
      </c>
      <c r="H38" s="35">
        <f t="shared" si="0"/>
        <v>5.34</v>
      </c>
      <c r="I38" s="36"/>
      <c r="J38" s="35">
        <f aca="true" t="shared" si="5" ref="J38:J48">P38+P38*15/100</f>
        <v>5.1175</v>
      </c>
      <c r="K38" s="36"/>
      <c r="L38" s="35">
        <f t="shared" si="4"/>
        <v>4.8950000000000005</v>
      </c>
      <c r="M38" s="36"/>
      <c r="N38" s="35">
        <f t="shared" si="3"/>
        <v>4.6725</v>
      </c>
      <c r="O38" s="36"/>
      <c r="P38" s="35">
        <v>4.45</v>
      </c>
      <c r="Q38" s="99"/>
      <c r="R38" s="7"/>
    </row>
    <row r="39" spans="1:18" ht="44.25" customHeight="1">
      <c r="A39" s="20" t="s">
        <v>136</v>
      </c>
      <c r="B39" s="38" t="s">
        <v>41</v>
      </c>
      <c r="C39" s="77"/>
      <c r="D39" s="24" t="s">
        <v>22</v>
      </c>
      <c r="E39" s="4" t="s">
        <v>23</v>
      </c>
      <c r="F39" s="4">
        <v>250</v>
      </c>
      <c r="G39" s="2">
        <v>0.1</v>
      </c>
      <c r="H39" s="33">
        <f>P39+P39*20/100</f>
        <v>5.496</v>
      </c>
      <c r="I39" s="39"/>
      <c r="J39" s="33">
        <f t="shared" si="5"/>
        <v>5.267</v>
      </c>
      <c r="K39" s="39"/>
      <c r="L39" s="33">
        <f>P39+P39*10/100</f>
        <v>5.038</v>
      </c>
      <c r="M39" s="39"/>
      <c r="N39" s="33">
        <f>P39+P39*5/100</f>
        <v>4.809</v>
      </c>
      <c r="O39" s="39"/>
      <c r="P39" s="33">
        <v>4.58</v>
      </c>
      <c r="Q39" s="100"/>
      <c r="R39" s="7"/>
    </row>
    <row r="40" spans="1:17" ht="39.75" customHeight="1">
      <c r="A40" s="22" t="s">
        <v>134</v>
      </c>
      <c r="B40" s="68" t="s">
        <v>43</v>
      </c>
      <c r="C40" s="70"/>
      <c r="D40" s="24" t="s">
        <v>22</v>
      </c>
      <c r="E40" s="4" t="s">
        <v>23</v>
      </c>
      <c r="F40" s="4">
        <v>500</v>
      </c>
      <c r="G40" s="2">
        <v>0.1</v>
      </c>
      <c r="H40" s="31">
        <f>P40+P40*20/100</f>
        <v>4.44</v>
      </c>
      <c r="I40" s="32"/>
      <c r="J40" s="33">
        <f>P40+P40*15/100</f>
        <v>4.255</v>
      </c>
      <c r="K40" s="78"/>
      <c r="L40" s="33">
        <f>P40+P40*10/100</f>
        <v>4.07</v>
      </c>
      <c r="M40" s="78"/>
      <c r="N40" s="33">
        <f>P40+P40*5/100</f>
        <v>3.8850000000000002</v>
      </c>
      <c r="O40" s="78"/>
      <c r="P40" s="33">
        <v>3.7</v>
      </c>
      <c r="Q40" s="100"/>
    </row>
    <row r="41" spans="1:17" ht="39.75" customHeight="1">
      <c r="A41" s="23" t="s">
        <v>141</v>
      </c>
      <c r="B41" s="29" t="s">
        <v>142</v>
      </c>
      <c r="C41" s="30"/>
      <c r="D41" s="10" t="s">
        <v>22</v>
      </c>
      <c r="E41" s="5" t="s">
        <v>23</v>
      </c>
      <c r="F41" s="4">
        <v>500</v>
      </c>
      <c r="G41" s="2">
        <v>0.1</v>
      </c>
      <c r="H41" s="31">
        <f>P41+P41*20/100</f>
        <v>7.152</v>
      </c>
      <c r="I41" s="32"/>
      <c r="J41" s="33">
        <f>P41+P41*15/100</f>
        <v>6.854</v>
      </c>
      <c r="K41" s="34"/>
      <c r="L41" s="33">
        <f>P41+P41*10/100</f>
        <v>6.556</v>
      </c>
      <c r="M41" s="34"/>
      <c r="N41" s="33">
        <f>P41+P41*5/100</f>
        <v>6.258</v>
      </c>
      <c r="O41" s="34"/>
      <c r="P41" s="33">
        <v>5.96</v>
      </c>
      <c r="Q41" s="100"/>
    </row>
    <row r="42" spans="1:17" ht="30.75" customHeight="1">
      <c r="A42" s="3" t="s">
        <v>44</v>
      </c>
      <c r="B42" s="29" t="s">
        <v>45</v>
      </c>
      <c r="C42" s="30"/>
      <c r="D42" s="10" t="s">
        <v>22</v>
      </c>
      <c r="E42" s="5" t="s">
        <v>23</v>
      </c>
      <c r="F42" s="5">
        <v>250</v>
      </c>
      <c r="G42" s="6">
        <v>0.1</v>
      </c>
      <c r="H42" s="35">
        <f aca="true" t="shared" si="6" ref="H42:H48">P42+P42*20/100</f>
        <v>7.152</v>
      </c>
      <c r="I42" s="36"/>
      <c r="J42" s="35">
        <f t="shared" si="5"/>
        <v>6.854</v>
      </c>
      <c r="K42" s="36"/>
      <c r="L42" s="35">
        <f t="shared" si="4"/>
        <v>6.556</v>
      </c>
      <c r="M42" s="36"/>
      <c r="N42" s="35">
        <f t="shared" si="3"/>
        <v>6.258</v>
      </c>
      <c r="O42" s="36"/>
      <c r="P42" s="35">
        <v>5.96</v>
      </c>
      <c r="Q42" s="99"/>
    </row>
    <row r="43" spans="1:17" ht="39.75" customHeight="1">
      <c r="A43" s="3" t="s">
        <v>46</v>
      </c>
      <c r="B43" s="29" t="s">
        <v>47</v>
      </c>
      <c r="C43" s="30"/>
      <c r="D43" s="10" t="s">
        <v>22</v>
      </c>
      <c r="E43" s="5" t="s">
        <v>27</v>
      </c>
      <c r="F43" s="5">
        <v>250</v>
      </c>
      <c r="G43" s="6">
        <v>0.1</v>
      </c>
      <c r="H43" s="35">
        <f t="shared" si="6"/>
        <v>9.108</v>
      </c>
      <c r="I43" s="36"/>
      <c r="J43" s="35">
        <f t="shared" si="5"/>
        <v>8.7285</v>
      </c>
      <c r="K43" s="36"/>
      <c r="L43" s="35">
        <f t="shared" si="4"/>
        <v>8.349</v>
      </c>
      <c r="M43" s="36"/>
      <c r="N43" s="35">
        <f aca="true" t="shared" si="7" ref="N43:N48">P43+P43*5/100</f>
        <v>7.9695</v>
      </c>
      <c r="O43" s="36"/>
      <c r="P43" s="35">
        <v>7.59</v>
      </c>
      <c r="Q43" s="99"/>
    </row>
    <row r="44" spans="1:17" ht="39.75" customHeight="1">
      <c r="A44" s="20" t="s">
        <v>48</v>
      </c>
      <c r="B44" s="29" t="s">
        <v>49</v>
      </c>
      <c r="C44" s="29"/>
      <c r="D44" s="10" t="s">
        <v>22</v>
      </c>
      <c r="E44" s="5" t="s">
        <v>27</v>
      </c>
      <c r="F44" s="5">
        <v>500</v>
      </c>
      <c r="G44" s="6">
        <v>0.1</v>
      </c>
      <c r="H44" s="35">
        <f t="shared" si="6"/>
        <v>8.219999999999999</v>
      </c>
      <c r="I44" s="36"/>
      <c r="J44" s="35">
        <f t="shared" si="5"/>
        <v>7.8774999999999995</v>
      </c>
      <c r="K44" s="36"/>
      <c r="L44" s="35">
        <f t="shared" si="4"/>
        <v>7.535</v>
      </c>
      <c r="M44" s="36"/>
      <c r="N44" s="35">
        <f t="shared" si="7"/>
        <v>7.1925</v>
      </c>
      <c r="O44" s="36"/>
      <c r="P44" s="35">
        <v>6.85</v>
      </c>
      <c r="Q44" s="99"/>
    </row>
    <row r="45" spans="1:17" ht="28.5" customHeight="1">
      <c r="A45" s="8" t="s">
        <v>50</v>
      </c>
      <c r="B45" s="29" t="s">
        <v>51</v>
      </c>
      <c r="C45" s="29"/>
      <c r="D45" s="10" t="s">
        <v>22</v>
      </c>
      <c r="E45" s="5" t="s">
        <v>23</v>
      </c>
      <c r="F45" s="5">
        <v>500</v>
      </c>
      <c r="G45" s="6">
        <v>0.1</v>
      </c>
      <c r="H45" s="35">
        <f t="shared" si="6"/>
        <v>11.543999999999999</v>
      </c>
      <c r="I45" s="36"/>
      <c r="J45" s="35">
        <f t="shared" si="5"/>
        <v>11.062999999999999</v>
      </c>
      <c r="K45" s="36"/>
      <c r="L45" s="35">
        <f t="shared" si="4"/>
        <v>10.581999999999999</v>
      </c>
      <c r="M45" s="36"/>
      <c r="N45" s="35">
        <f t="shared" si="7"/>
        <v>10.100999999999999</v>
      </c>
      <c r="O45" s="36"/>
      <c r="P45" s="35">
        <v>9.62</v>
      </c>
      <c r="Q45" s="99"/>
    </row>
    <row r="46" spans="1:17" ht="28.5" customHeight="1">
      <c r="A46" s="3" t="s">
        <v>52</v>
      </c>
      <c r="B46" s="50" t="s">
        <v>53</v>
      </c>
      <c r="C46" s="51"/>
      <c r="D46" s="10" t="s">
        <v>22</v>
      </c>
      <c r="E46" s="5" t="s">
        <v>23</v>
      </c>
      <c r="F46" s="5">
        <v>250</v>
      </c>
      <c r="G46" s="6">
        <v>0.1</v>
      </c>
      <c r="H46" s="35">
        <f t="shared" si="6"/>
        <v>12.276</v>
      </c>
      <c r="I46" s="36"/>
      <c r="J46" s="35">
        <f t="shared" si="5"/>
        <v>11.7645</v>
      </c>
      <c r="K46" s="36"/>
      <c r="L46" s="35">
        <f t="shared" si="4"/>
        <v>11.253</v>
      </c>
      <c r="M46" s="36"/>
      <c r="N46" s="35">
        <f t="shared" si="7"/>
        <v>10.7415</v>
      </c>
      <c r="O46" s="36"/>
      <c r="P46" s="35">
        <v>10.23</v>
      </c>
      <c r="Q46" s="99"/>
    </row>
    <row r="47" spans="1:17" ht="28.5" customHeight="1">
      <c r="A47" s="3" t="s">
        <v>54</v>
      </c>
      <c r="B47" s="29" t="s">
        <v>55</v>
      </c>
      <c r="C47" s="29"/>
      <c r="D47" s="10" t="s">
        <v>22</v>
      </c>
      <c r="E47" s="5" t="s">
        <v>23</v>
      </c>
      <c r="F47" s="5">
        <v>250</v>
      </c>
      <c r="G47" s="6">
        <v>0.1</v>
      </c>
      <c r="H47" s="35">
        <f t="shared" si="6"/>
        <v>12.396</v>
      </c>
      <c r="I47" s="36"/>
      <c r="J47" s="35">
        <f t="shared" si="5"/>
        <v>11.8795</v>
      </c>
      <c r="K47" s="36"/>
      <c r="L47" s="35">
        <f t="shared" si="4"/>
        <v>11.363</v>
      </c>
      <c r="M47" s="36"/>
      <c r="N47" s="35">
        <f t="shared" si="7"/>
        <v>10.8465</v>
      </c>
      <c r="O47" s="36"/>
      <c r="P47" s="35">
        <v>10.33</v>
      </c>
      <c r="Q47" s="99"/>
    </row>
    <row r="48" spans="1:17" ht="28.5" customHeight="1">
      <c r="A48" s="8" t="s">
        <v>56</v>
      </c>
      <c r="B48" s="50" t="s">
        <v>57</v>
      </c>
      <c r="C48" s="51"/>
      <c r="D48" s="10" t="s">
        <v>22</v>
      </c>
      <c r="E48" s="5" t="s">
        <v>27</v>
      </c>
      <c r="F48" s="5">
        <v>24</v>
      </c>
      <c r="G48" s="6">
        <v>0.1</v>
      </c>
      <c r="H48" s="35">
        <f t="shared" si="6"/>
        <v>135.312</v>
      </c>
      <c r="I48" s="36"/>
      <c r="J48" s="35">
        <f t="shared" si="5"/>
        <v>129.674</v>
      </c>
      <c r="K48" s="36"/>
      <c r="L48" s="35">
        <f t="shared" si="4"/>
        <v>124.036</v>
      </c>
      <c r="M48" s="36"/>
      <c r="N48" s="35">
        <f t="shared" si="7"/>
        <v>118.39800000000001</v>
      </c>
      <c r="O48" s="36"/>
      <c r="P48" s="35">
        <v>112.76</v>
      </c>
      <c r="Q48" s="99"/>
    </row>
    <row r="49" spans="1:17" ht="14.25">
      <c r="A49" s="47" t="s">
        <v>58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</row>
    <row r="50" spans="1:17" ht="13.5" customHeight="1">
      <c r="A50" s="52" t="s">
        <v>3</v>
      </c>
      <c r="B50" s="54" t="s">
        <v>4</v>
      </c>
      <c r="C50" s="54"/>
      <c r="D50" s="54" t="s">
        <v>59</v>
      </c>
      <c r="E50" s="54" t="s">
        <v>7</v>
      </c>
      <c r="F50" s="54" t="s">
        <v>60</v>
      </c>
      <c r="G50" s="54" t="s">
        <v>8</v>
      </c>
      <c r="H50" s="44" t="s">
        <v>117</v>
      </c>
      <c r="I50" s="45"/>
      <c r="J50" s="45"/>
      <c r="K50" s="45"/>
      <c r="L50" s="45"/>
      <c r="M50" s="45"/>
      <c r="N50" s="45"/>
      <c r="O50" s="45"/>
      <c r="P50" s="45"/>
      <c r="Q50" s="46"/>
    </row>
    <row r="51" spans="1:17" ht="12" customHeight="1">
      <c r="A51" s="52"/>
      <c r="B51" s="54"/>
      <c r="C51" s="54"/>
      <c r="D51" s="54"/>
      <c r="E51" s="54"/>
      <c r="F51" s="54"/>
      <c r="G51" s="54"/>
      <c r="H51" s="37" t="s">
        <v>112</v>
      </c>
      <c r="I51" s="37"/>
      <c r="J51" s="37" t="s">
        <v>113</v>
      </c>
      <c r="K51" s="37"/>
      <c r="L51" s="37" t="s">
        <v>114</v>
      </c>
      <c r="M51" s="37"/>
      <c r="N51" s="37" t="s">
        <v>115</v>
      </c>
      <c r="O51" s="37"/>
      <c r="P51" s="55" t="s">
        <v>116</v>
      </c>
      <c r="Q51" s="56"/>
    </row>
    <row r="52" spans="1:17" ht="15" customHeight="1">
      <c r="A52" s="52"/>
      <c r="B52" s="54"/>
      <c r="C52" s="54"/>
      <c r="D52" s="54"/>
      <c r="E52" s="54"/>
      <c r="F52" s="54"/>
      <c r="G52" s="54"/>
      <c r="H52" s="40" t="s">
        <v>121</v>
      </c>
      <c r="I52" s="41"/>
      <c r="J52" s="40" t="s">
        <v>122</v>
      </c>
      <c r="K52" s="41"/>
      <c r="L52" s="40" t="s">
        <v>123</v>
      </c>
      <c r="M52" s="41"/>
      <c r="N52" s="40" t="s">
        <v>118</v>
      </c>
      <c r="O52" s="41"/>
      <c r="P52" s="40" t="s">
        <v>124</v>
      </c>
      <c r="Q52" s="41"/>
    </row>
    <row r="53" spans="1:18" ht="15" customHeight="1">
      <c r="A53" s="15" t="s">
        <v>61</v>
      </c>
      <c r="B53" s="50" t="s">
        <v>62</v>
      </c>
      <c r="C53" s="51"/>
      <c r="D53" s="5" t="s">
        <v>63</v>
      </c>
      <c r="E53" s="5">
        <v>1000</v>
      </c>
      <c r="F53" s="5">
        <v>30000</v>
      </c>
      <c r="G53" s="6">
        <v>0.1</v>
      </c>
      <c r="H53" s="35">
        <f>P53+P53*20/100</f>
        <v>0.228</v>
      </c>
      <c r="I53" s="36"/>
      <c r="J53" s="35">
        <f>P53+P53*15/100</f>
        <v>0.2185</v>
      </c>
      <c r="K53" s="36"/>
      <c r="L53" s="35">
        <f>P53+P53*10/100</f>
        <v>0.209</v>
      </c>
      <c r="M53" s="36"/>
      <c r="N53" s="35">
        <f>P53+P53*5/100</f>
        <v>0.1995</v>
      </c>
      <c r="O53" s="36"/>
      <c r="P53" s="35">
        <v>0.19</v>
      </c>
      <c r="Q53" s="99"/>
      <c r="R53" s="7"/>
    </row>
    <row r="54" spans="1:18" ht="15" customHeight="1">
      <c r="A54" s="15" t="s">
        <v>64</v>
      </c>
      <c r="B54" s="50" t="s">
        <v>65</v>
      </c>
      <c r="C54" s="51"/>
      <c r="D54" s="5" t="s">
        <v>66</v>
      </c>
      <c r="E54" s="5">
        <v>1000</v>
      </c>
      <c r="F54" s="5">
        <v>16000</v>
      </c>
      <c r="G54" s="6">
        <v>0.1</v>
      </c>
      <c r="H54" s="35">
        <f>P54+P54*20/100</f>
        <v>0.468</v>
      </c>
      <c r="I54" s="36"/>
      <c r="J54" s="35">
        <f>P54+P54*15/100</f>
        <v>0.4485</v>
      </c>
      <c r="K54" s="36"/>
      <c r="L54" s="35">
        <f>P54+P54*10/100</f>
        <v>0.42900000000000005</v>
      </c>
      <c r="M54" s="36"/>
      <c r="N54" s="35">
        <f>P54+P54*5/100</f>
        <v>0.40950000000000003</v>
      </c>
      <c r="O54" s="36"/>
      <c r="P54" s="35">
        <v>0.39</v>
      </c>
      <c r="Q54" s="99"/>
      <c r="R54" s="7"/>
    </row>
    <row r="55" spans="1:17" ht="27" customHeight="1">
      <c r="A55" s="25" t="s">
        <v>109</v>
      </c>
      <c r="B55" s="68" t="s">
        <v>108</v>
      </c>
      <c r="C55" s="70"/>
      <c r="D55" s="4" t="s">
        <v>63</v>
      </c>
      <c r="E55" s="4" t="s">
        <v>107</v>
      </c>
      <c r="F55" s="4" t="s">
        <v>106</v>
      </c>
      <c r="G55" s="2">
        <v>0.1</v>
      </c>
      <c r="H55" s="33">
        <f>P55+P55*20/100</f>
        <v>173.184</v>
      </c>
      <c r="I55" s="39"/>
      <c r="J55" s="33">
        <f>P55+P55*15/100</f>
        <v>165.968</v>
      </c>
      <c r="K55" s="39"/>
      <c r="L55" s="33">
        <f>P55+P55*10/100</f>
        <v>158.75199999999998</v>
      </c>
      <c r="M55" s="39"/>
      <c r="N55" s="33">
        <f>P55+P55*5/100</f>
        <v>151.536</v>
      </c>
      <c r="O55" s="39"/>
      <c r="P55" s="33">
        <v>144.32</v>
      </c>
      <c r="Q55" s="100"/>
    </row>
    <row r="56" spans="1:17" ht="27" customHeight="1">
      <c r="A56" s="25" t="s">
        <v>67</v>
      </c>
      <c r="B56" s="38" t="s">
        <v>110</v>
      </c>
      <c r="C56" s="38"/>
      <c r="D56" s="4" t="s">
        <v>66</v>
      </c>
      <c r="E56" s="4" t="s">
        <v>107</v>
      </c>
      <c r="F56" s="4" t="s">
        <v>106</v>
      </c>
      <c r="G56" s="2">
        <v>0.1</v>
      </c>
      <c r="H56" s="33">
        <f>P56+P56*20/100</f>
        <v>137.1</v>
      </c>
      <c r="I56" s="39"/>
      <c r="J56" s="33">
        <f>P56+P56*15/100</f>
        <v>131.3875</v>
      </c>
      <c r="K56" s="39"/>
      <c r="L56" s="33">
        <f>P56+P56*10/100</f>
        <v>125.675</v>
      </c>
      <c r="M56" s="39"/>
      <c r="N56" s="33">
        <f>P56+P56*5/100</f>
        <v>119.9625</v>
      </c>
      <c r="O56" s="39"/>
      <c r="P56" s="33">
        <v>114.25</v>
      </c>
      <c r="Q56" s="100"/>
    </row>
    <row r="57" spans="1:17" ht="14.25">
      <c r="A57" s="74" t="s">
        <v>68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6"/>
    </row>
    <row r="58" spans="1:17" ht="15" customHeight="1">
      <c r="A58" s="52" t="s">
        <v>3</v>
      </c>
      <c r="B58" s="54" t="s">
        <v>4</v>
      </c>
      <c r="C58" s="54"/>
      <c r="D58" s="54" t="s">
        <v>69</v>
      </c>
      <c r="E58" s="54" t="s">
        <v>7</v>
      </c>
      <c r="F58" s="54" t="s">
        <v>60</v>
      </c>
      <c r="G58" s="54" t="s">
        <v>8</v>
      </c>
      <c r="H58" s="44" t="s">
        <v>117</v>
      </c>
      <c r="I58" s="45"/>
      <c r="J58" s="45"/>
      <c r="K58" s="45"/>
      <c r="L58" s="45"/>
      <c r="M58" s="45"/>
      <c r="N58" s="45"/>
      <c r="O58" s="45"/>
      <c r="P58" s="45"/>
      <c r="Q58" s="46"/>
    </row>
    <row r="59" spans="1:17" ht="14.25">
      <c r="A59" s="52"/>
      <c r="B59" s="54"/>
      <c r="C59" s="54"/>
      <c r="D59" s="54"/>
      <c r="E59" s="54"/>
      <c r="F59" s="54"/>
      <c r="G59" s="54"/>
      <c r="H59" s="37" t="s">
        <v>112</v>
      </c>
      <c r="I59" s="37"/>
      <c r="J59" s="37" t="s">
        <v>113</v>
      </c>
      <c r="K59" s="37"/>
      <c r="L59" s="37" t="s">
        <v>114</v>
      </c>
      <c r="M59" s="37"/>
      <c r="N59" s="37" t="s">
        <v>115</v>
      </c>
      <c r="O59" s="37"/>
      <c r="P59" s="55" t="s">
        <v>116</v>
      </c>
      <c r="Q59" s="56"/>
    </row>
    <row r="60" spans="1:17" ht="15" customHeight="1">
      <c r="A60" s="52"/>
      <c r="B60" s="54"/>
      <c r="C60" s="54"/>
      <c r="D60" s="54"/>
      <c r="E60" s="54"/>
      <c r="F60" s="54"/>
      <c r="G60" s="54"/>
      <c r="H60" s="40" t="s">
        <v>121</v>
      </c>
      <c r="I60" s="41"/>
      <c r="J60" s="40" t="s">
        <v>122</v>
      </c>
      <c r="K60" s="41"/>
      <c r="L60" s="40" t="s">
        <v>123</v>
      </c>
      <c r="M60" s="41"/>
      <c r="N60" s="40" t="s">
        <v>118</v>
      </c>
      <c r="O60" s="41"/>
      <c r="P60" s="40" t="s">
        <v>124</v>
      </c>
      <c r="Q60" s="41"/>
    </row>
    <row r="61" spans="1:17" ht="25.5" customHeight="1">
      <c r="A61" s="3" t="s">
        <v>71</v>
      </c>
      <c r="B61" s="29" t="s">
        <v>72</v>
      </c>
      <c r="C61" s="29"/>
      <c r="D61" s="5" t="s">
        <v>25</v>
      </c>
      <c r="E61" s="5">
        <v>500</v>
      </c>
      <c r="F61" s="5">
        <v>6000</v>
      </c>
      <c r="G61" s="6">
        <v>0.1</v>
      </c>
      <c r="H61" s="35">
        <f aca="true" t="shared" si="8" ref="H61:H68">P61+P61*20/100</f>
        <v>1.236</v>
      </c>
      <c r="I61" s="36"/>
      <c r="J61" s="35">
        <f aca="true" t="shared" si="9" ref="J61:J67">P61+P61*15/100</f>
        <v>1.1845</v>
      </c>
      <c r="K61" s="36"/>
      <c r="L61" s="35">
        <f aca="true" t="shared" si="10" ref="L61:L68">P61+P61*10/100</f>
        <v>1.133</v>
      </c>
      <c r="M61" s="36"/>
      <c r="N61" s="35">
        <f aca="true" t="shared" si="11" ref="N61:N68">P61+P61*5/100</f>
        <v>1.0815000000000001</v>
      </c>
      <c r="O61" s="36"/>
      <c r="P61" s="35">
        <v>1.03</v>
      </c>
      <c r="Q61" s="99"/>
    </row>
    <row r="62" spans="1:17" ht="27.75" customHeight="1">
      <c r="A62" s="8" t="s">
        <v>73</v>
      </c>
      <c r="B62" s="29" t="s">
        <v>74</v>
      </c>
      <c r="C62" s="29"/>
      <c r="D62" s="10" t="s">
        <v>25</v>
      </c>
      <c r="E62" s="5">
        <v>500</v>
      </c>
      <c r="F62" s="5">
        <v>3000</v>
      </c>
      <c r="G62" s="6">
        <v>0.1</v>
      </c>
      <c r="H62" s="35">
        <f t="shared" si="8"/>
        <v>2.16</v>
      </c>
      <c r="I62" s="36"/>
      <c r="J62" s="35">
        <f t="shared" si="9"/>
        <v>2.0700000000000003</v>
      </c>
      <c r="K62" s="36"/>
      <c r="L62" s="35">
        <f t="shared" si="10"/>
        <v>1.98</v>
      </c>
      <c r="M62" s="36"/>
      <c r="N62" s="35">
        <f t="shared" si="11"/>
        <v>1.8900000000000001</v>
      </c>
      <c r="O62" s="36"/>
      <c r="P62" s="35">
        <v>1.8</v>
      </c>
      <c r="Q62" s="99"/>
    </row>
    <row r="63" spans="1:17" ht="48" customHeight="1">
      <c r="A63" s="8" t="s">
        <v>75</v>
      </c>
      <c r="B63" s="50" t="s">
        <v>76</v>
      </c>
      <c r="C63" s="51"/>
      <c r="D63" s="10" t="s">
        <v>70</v>
      </c>
      <c r="E63" s="5">
        <v>50</v>
      </c>
      <c r="F63" s="5">
        <v>300</v>
      </c>
      <c r="G63" s="6">
        <v>0.1</v>
      </c>
      <c r="H63" s="35">
        <f t="shared" si="8"/>
        <v>3.48</v>
      </c>
      <c r="I63" s="36"/>
      <c r="J63" s="35">
        <f>P63+P63*15/100</f>
        <v>3.335</v>
      </c>
      <c r="K63" s="36"/>
      <c r="L63" s="35">
        <f t="shared" si="10"/>
        <v>3.19</v>
      </c>
      <c r="M63" s="36"/>
      <c r="N63" s="35">
        <f t="shared" si="11"/>
        <v>3.045</v>
      </c>
      <c r="O63" s="36"/>
      <c r="P63" s="35">
        <v>2.9</v>
      </c>
      <c r="Q63" s="99"/>
    </row>
    <row r="64" spans="1:17" ht="48" customHeight="1">
      <c r="A64" s="3" t="s">
        <v>77</v>
      </c>
      <c r="B64" s="29" t="s">
        <v>78</v>
      </c>
      <c r="C64" s="29"/>
      <c r="D64" s="5" t="s">
        <v>70</v>
      </c>
      <c r="E64" s="5">
        <v>50</v>
      </c>
      <c r="F64" s="5">
        <v>1000</v>
      </c>
      <c r="G64" s="6">
        <v>0.1</v>
      </c>
      <c r="H64" s="35">
        <f t="shared" si="8"/>
        <v>4.512</v>
      </c>
      <c r="I64" s="36"/>
      <c r="J64" s="35">
        <f t="shared" si="9"/>
        <v>4.324</v>
      </c>
      <c r="K64" s="36"/>
      <c r="L64" s="35">
        <f t="shared" si="10"/>
        <v>4.136</v>
      </c>
      <c r="M64" s="36"/>
      <c r="N64" s="35">
        <f t="shared" si="11"/>
        <v>3.948</v>
      </c>
      <c r="O64" s="36"/>
      <c r="P64" s="35">
        <v>3.76</v>
      </c>
      <c r="Q64" s="99"/>
    </row>
    <row r="65" spans="1:17" ht="48" customHeight="1">
      <c r="A65" s="8" t="s">
        <v>79</v>
      </c>
      <c r="B65" s="29" t="s">
        <v>80</v>
      </c>
      <c r="C65" s="29"/>
      <c r="D65" s="5" t="s">
        <v>70</v>
      </c>
      <c r="E65" s="5">
        <v>25</v>
      </c>
      <c r="F65" s="5">
        <v>500</v>
      </c>
      <c r="G65" s="6">
        <v>0.1</v>
      </c>
      <c r="H65" s="35">
        <f t="shared" si="8"/>
        <v>8.844</v>
      </c>
      <c r="I65" s="36"/>
      <c r="J65" s="35">
        <f t="shared" si="9"/>
        <v>8.4755</v>
      </c>
      <c r="K65" s="36"/>
      <c r="L65" s="35">
        <f t="shared" si="10"/>
        <v>8.107</v>
      </c>
      <c r="M65" s="36"/>
      <c r="N65" s="35">
        <f t="shared" si="11"/>
        <v>7.7385</v>
      </c>
      <c r="O65" s="36"/>
      <c r="P65" s="35">
        <v>7.37</v>
      </c>
      <c r="Q65" s="99"/>
    </row>
    <row r="66" spans="1:17" ht="48" customHeight="1">
      <c r="A66" s="8" t="s">
        <v>81</v>
      </c>
      <c r="B66" s="29" t="s">
        <v>82</v>
      </c>
      <c r="C66" s="29"/>
      <c r="D66" s="5" t="s">
        <v>70</v>
      </c>
      <c r="E66" s="5">
        <v>25</v>
      </c>
      <c r="F66" s="5">
        <v>500</v>
      </c>
      <c r="G66" s="6">
        <v>0.1</v>
      </c>
      <c r="H66" s="35">
        <f t="shared" si="8"/>
        <v>9.24</v>
      </c>
      <c r="I66" s="36"/>
      <c r="J66" s="35">
        <f t="shared" si="9"/>
        <v>8.855</v>
      </c>
      <c r="K66" s="36"/>
      <c r="L66" s="35">
        <f t="shared" si="10"/>
        <v>8.47</v>
      </c>
      <c r="M66" s="36"/>
      <c r="N66" s="35">
        <f t="shared" si="11"/>
        <v>8.085</v>
      </c>
      <c r="O66" s="36"/>
      <c r="P66" s="35">
        <v>7.7</v>
      </c>
      <c r="Q66" s="99"/>
    </row>
    <row r="67" spans="1:17" ht="24.75" customHeight="1">
      <c r="A67" s="11" t="s">
        <v>83</v>
      </c>
      <c r="B67" s="72" t="s">
        <v>84</v>
      </c>
      <c r="C67" s="73"/>
      <c r="D67" s="12"/>
      <c r="E67" s="13">
        <v>500</v>
      </c>
      <c r="F67" s="13">
        <v>9000</v>
      </c>
      <c r="G67" s="6">
        <v>0.1</v>
      </c>
      <c r="H67" s="35">
        <f t="shared" si="8"/>
        <v>0.72</v>
      </c>
      <c r="I67" s="36"/>
      <c r="J67" s="35">
        <f t="shared" si="9"/>
        <v>0.69</v>
      </c>
      <c r="K67" s="36"/>
      <c r="L67" s="35">
        <f t="shared" si="10"/>
        <v>0.6599999999999999</v>
      </c>
      <c r="M67" s="36"/>
      <c r="N67" s="35">
        <f t="shared" si="11"/>
        <v>0.63</v>
      </c>
      <c r="O67" s="36"/>
      <c r="P67" s="35">
        <v>0.6</v>
      </c>
      <c r="Q67" s="99"/>
    </row>
    <row r="68" spans="1:17" ht="24.75" customHeight="1">
      <c r="A68" s="3" t="s">
        <v>85</v>
      </c>
      <c r="B68" s="50" t="s">
        <v>86</v>
      </c>
      <c r="C68" s="57"/>
      <c r="D68" s="14"/>
      <c r="E68" s="5">
        <v>500</v>
      </c>
      <c r="F68" s="5">
        <v>3000</v>
      </c>
      <c r="G68" s="6">
        <v>0.1</v>
      </c>
      <c r="H68" s="35">
        <f t="shared" si="8"/>
        <v>0.6</v>
      </c>
      <c r="I68" s="36"/>
      <c r="J68" s="35">
        <f>P68+P68*15/100</f>
        <v>0.575</v>
      </c>
      <c r="K68" s="36"/>
      <c r="L68" s="35">
        <f t="shared" si="10"/>
        <v>0.55</v>
      </c>
      <c r="M68" s="36"/>
      <c r="N68" s="35">
        <f t="shared" si="11"/>
        <v>0.525</v>
      </c>
      <c r="O68" s="36"/>
      <c r="P68" s="35">
        <v>0.5</v>
      </c>
      <c r="Q68" s="99"/>
    </row>
    <row r="69" spans="1:17" ht="14.25">
      <c r="A69" s="42" t="s">
        <v>87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15" customHeight="1">
      <c r="A70" s="52" t="s">
        <v>3</v>
      </c>
      <c r="B70" s="54" t="s">
        <v>4</v>
      </c>
      <c r="C70" s="54"/>
      <c r="D70" s="54" t="s">
        <v>59</v>
      </c>
      <c r="E70" s="54" t="s">
        <v>7</v>
      </c>
      <c r="F70" s="54" t="s">
        <v>60</v>
      </c>
      <c r="G70" s="54" t="s">
        <v>8</v>
      </c>
      <c r="H70" s="44" t="s">
        <v>117</v>
      </c>
      <c r="I70" s="45"/>
      <c r="J70" s="45"/>
      <c r="K70" s="45"/>
      <c r="L70" s="45"/>
      <c r="M70" s="45"/>
      <c r="N70" s="45"/>
      <c r="O70" s="45"/>
      <c r="P70" s="45"/>
      <c r="Q70" s="46"/>
    </row>
    <row r="71" spans="1:17" ht="14.25">
      <c r="A71" s="52"/>
      <c r="B71" s="54"/>
      <c r="C71" s="54"/>
      <c r="D71" s="54"/>
      <c r="E71" s="54"/>
      <c r="F71" s="54"/>
      <c r="G71" s="54"/>
      <c r="H71" s="37" t="s">
        <v>112</v>
      </c>
      <c r="I71" s="37"/>
      <c r="J71" s="37" t="s">
        <v>113</v>
      </c>
      <c r="K71" s="37"/>
      <c r="L71" s="37" t="s">
        <v>114</v>
      </c>
      <c r="M71" s="37"/>
      <c r="N71" s="37" t="s">
        <v>115</v>
      </c>
      <c r="O71" s="37"/>
      <c r="P71" s="55" t="s">
        <v>116</v>
      </c>
      <c r="Q71" s="56"/>
    </row>
    <row r="72" spans="1:17" ht="15" customHeight="1">
      <c r="A72" s="52"/>
      <c r="B72" s="54"/>
      <c r="C72" s="54"/>
      <c r="D72" s="54"/>
      <c r="E72" s="54"/>
      <c r="F72" s="54"/>
      <c r="G72" s="54"/>
      <c r="H72" s="40" t="s">
        <v>121</v>
      </c>
      <c r="I72" s="41"/>
      <c r="J72" s="40" t="s">
        <v>122</v>
      </c>
      <c r="K72" s="41"/>
      <c r="L72" s="40" t="s">
        <v>123</v>
      </c>
      <c r="M72" s="41"/>
      <c r="N72" s="40" t="s">
        <v>118</v>
      </c>
      <c r="O72" s="41"/>
      <c r="P72" s="40" t="s">
        <v>124</v>
      </c>
      <c r="Q72" s="41"/>
    </row>
    <row r="73" spans="1:17" ht="15.75" customHeight="1">
      <c r="A73" s="3" t="s">
        <v>90</v>
      </c>
      <c r="B73" s="29" t="s">
        <v>88</v>
      </c>
      <c r="C73" s="29"/>
      <c r="D73" s="5" t="s">
        <v>63</v>
      </c>
      <c r="E73" s="5">
        <v>20</v>
      </c>
      <c r="F73" s="5">
        <v>5000</v>
      </c>
      <c r="G73" s="6">
        <v>0.1</v>
      </c>
      <c r="H73" s="35">
        <f>P73+P73*20/100</f>
        <v>1.8</v>
      </c>
      <c r="I73" s="36"/>
      <c r="J73" s="35">
        <f>P73+P73*15/100</f>
        <v>1.725</v>
      </c>
      <c r="K73" s="36"/>
      <c r="L73" s="35">
        <f>P73+P73*10/100</f>
        <v>1.65</v>
      </c>
      <c r="M73" s="36"/>
      <c r="N73" s="35">
        <f>P73+P73*5/100</f>
        <v>1.575</v>
      </c>
      <c r="O73" s="36"/>
      <c r="P73" s="35">
        <v>1.5</v>
      </c>
      <c r="Q73" s="99"/>
    </row>
    <row r="74" spans="1:17" ht="15.75" customHeight="1">
      <c r="A74" s="3" t="s">
        <v>91</v>
      </c>
      <c r="B74" s="71" t="s">
        <v>89</v>
      </c>
      <c r="C74" s="71"/>
      <c r="D74" s="9" t="s">
        <v>66</v>
      </c>
      <c r="E74" s="5">
        <v>20</v>
      </c>
      <c r="F74" s="5">
        <v>5000</v>
      </c>
      <c r="G74" s="6">
        <v>0.1</v>
      </c>
      <c r="H74" s="35">
        <f>P74+P74*20/100</f>
        <v>1.8</v>
      </c>
      <c r="I74" s="36"/>
      <c r="J74" s="35">
        <f>P74+P74*15/100</f>
        <v>1.725</v>
      </c>
      <c r="K74" s="36"/>
      <c r="L74" s="35">
        <f>P74+P74*10/100</f>
        <v>1.65</v>
      </c>
      <c r="M74" s="36"/>
      <c r="N74" s="35">
        <f>P74+P74*5/100</f>
        <v>1.575</v>
      </c>
      <c r="O74" s="36"/>
      <c r="P74" s="35">
        <v>1.5</v>
      </c>
      <c r="Q74" s="99"/>
    </row>
    <row r="75" spans="1:17" ht="14.25">
      <c r="A75" s="47" t="s">
        <v>92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</row>
    <row r="76" spans="1:17" ht="15" customHeight="1">
      <c r="A76" s="52" t="s">
        <v>3</v>
      </c>
      <c r="B76" s="54" t="s">
        <v>4</v>
      </c>
      <c r="C76" s="54"/>
      <c r="D76" s="54" t="s">
        <v>93</v>
      </c>
      <c r="E76" s="54" t="s">
        <v>7</v>
      </c>
      <c r="F76" s="54" t="s">
        <v>60</v>
      </c>
      <c r="G76" s="54" t="s">
        <v>8</v>
      </c>
      <c r="H76" s="44" t="s">
        <v>117</v>
      </c>
      <c r="I76" s="45"/>
      <c r="J76" s="45"/>
      <c r="K76" s="45"/>
      <c r="L76" s="45"/>
      <c r="M76" s="45"/>
      <c r="N76" s="45"/>
      <c r="O76" s="45"/>
      <c r="P76" s="45"/>
      <c r="Q76" s="46"/>
    </row>
    <row r="77" spans="1:17" ht="14.25">
      <c r="A77" s="52"/>
      <c r="B77" s="54"/>
      <c r="C77" s="54"/>
      <c r="D77" s="54"/>
      <c r="E77" s="54"/>
      <c r="F77" s="54"/>
      <c r="G77" s="54"/>
      <c r="H77" s="37" t="s">
        <v>112</v>
      </c>
      <c r="I77" s="37"/>
      <c r="J77" s="37" t="s">
        <v>113</v>
      </c>
      <c r="K77" s="37"/>
      <c r="L77" s="37" t="s">
        <v>114</v>
      </c>
      <c r="M77" s="37"/>
      <c r="N77" s="37" t="s">
        <v>115</v>
      </c>
      <c r="O77" s="37"/>
      <c r="P77" s="55" t="s">
        <v>116</v>
      </c>
      <c r="Q77" s="56"/>
    </row>
    <row r="78" spans="1:17" ht="15" customHeight="1">
      <c r="A78" s="52"/>
      <c r="B78" s="54"/>
      <c r="C78" s="54"/>
      <c r="D78" s="54"/>
      <c r="E78" s="54"/>
      <c r="F78" s="54"/>
      <c r="G78" s="54"/>
      <c r="H78" s="40" t="s">
        <v>121</v>
      </c>
      <c r="I78" s="41"/>
      <c r="J78" s="40" t="s">
        <v>122</v>
      </c>
      <c r="K78" s="41"/>
      <c r="L78" s="40" t="s">
        <v>123</v>
      </c>
      <c r="M78" s="41"/>
      <c r="N78" s="40" t="s">
        <v>118</v>
      </c>
      <c r="O78" s="41"/>
      <c r="P78" s="40" t="s">
        <v>124</v>
      </c>
      <c r="Q78" s="41"/>
    </row>
    <row r="79" spans="1:17" ht="30" customHeight="1">
      <c r="A79" s="3" t="s">
        <v>94</v>
      </c>
      <c r="B79" s="50" t="s">
        <v>95</v>
      </c>
      <c r="C79" s="51"/>
      <c r="D79" s="5">
        <v>14</v>
      </c>
      <c r="E79" s="5">
        <v>10</v>
      </c>
      <c r="F79" s="5">
        <v>1400</v>
      </c>
      <c r="G79" s="6">
        <v>0.1</v>
      </c>
      <c r="H79" s="35">
        <f>P79+P79*20/100</f>
        <v>4.464</v>
      </c>
      <c r="I79" s="53"/>
      <c r="J79" s="35">
        <f>P79+P79*15/100</f>
        <v>4.2780000000000005</v>
      </c>
      <c r="K79" s="53"/>
      <c r="L79" s="35">
        <f>P79+P79*10/100</f>
        <v>4.0920000000000005</v>
      </c>
      <c r="M79" s="53"/>
      <c r="N79" s="35">
        <f>P79+P79*5/100</f>
        <v>3.906</v>
      </c>
      <c r="O79" s="53"/>
      <c r="P79" s="35">
        <v>3.72</v>
      </c>
      <c r="Q79" s="99"/>
    </row>
    <row r="80" spans="1:17" ht="27.75" customHeight="1">
      <c r="A80" s="20" t="s">
        <v>96</v>
      </c>
      <c r="B80" s="38" t="s">
        <v>97</v>
      </c>
      <c r="C80" s="38"/>
      <c r="D80" s="4">
        <v>14</v>
      </c>
      <c r="E80" s="4">
        <v>20</v>
      </c>
      <c r="F80" s="4">
        <v>500</v>
      </c>
      <c r="G80" s="2">
        <v>0.1</v>
      </c>
      <c r="H80" s="33">
        <f>P80+P80*20/100</f>
        <v>5.28</v>
      </c>
      <c r="I80" s="39"/>
      <c r="J80" s="33">
        <f>P80+P80*15/100</f>
        <v>5.0600000000000005</v>
      </c>
      <c r="K80" s="39"/>
      <c r="L80" s="33">
        <f>P80+P80*10/100</f>
        <v>4.840000000000001</v>
      </c>
      <c r="M80" s="39"/>
      <c r="N80" s="33">
        <f>P80+P80*5/100</f>
        <v>4.62</v>
      </c>
      <c r="O80" s="39"/>
      <c r="P80" s="33">
        <v>4.4</v>
      </c>
      <c r="Q80" s="100"/>
    </row>
    <row r="81" spans="1:17" ht="30" customHeight="1">
      <c r="A81" s="3" t="s">
        <v>98</v>
      </c>
      <c r="B81" s="29" t="s">
        <v>99</v>
      </c>
      <c r="C81" s="29"/>
      <c r="D81" s="5">
        <v>16</v>
      </c>
      <c r="E81" s="5">
        <v>20</v>
      </c>
      <c r="F81" s="5">
        <v>500</v>
      </c>
      <c r="G81" s="6">
        <v>0.1</v>
      </c>
      <c r="H81" s="35">
        <f>P81+P81*20/100</f>
        <v>10.716</v>
      </c>
      <c r="I81" s="36"/>
      <c r="J81" s="35">
        <f>P81+P81*15/100</f>
        <v>10.269499999999999</v>
      </c>
      <c r="K81" s="36"/>
      <c r="L81" s="35">
        <f>P81+P81*10/100</f>
        <v>9.823</v>
      </c>
      <c r="M81" s="36"/>
      <c r="N81" s="35">
        <f>P81+P81*5/100</f>
        <v>9.3765</v>
      </c>
      <c r="O81" s="36"/>
      <c r="P81" s="35">
        <v>8.93</v>
      </c>
      <c r="Q81" s="99"/>
    </row>
    <row r="82" spans="1:17" ht="30" customHeight="1">
      <c r="A82" s="19" t="s">
        <v>100</v>
      </c>
      <c r="B82" s="38" t="s">
        <v>101</v>
      </c>
      <c r="C82" s="38"/>
      <c r="D82" s="4">
        <v>16</v>
      </c>
      <c r="E82" s="4">
        <v>20</v>
      </c>
      <c r="F82" s="4">
        <v>500</v>
      </c>
      <c r="G82" s="2">
        <v>0.1</v>
      </c>
      <c r="H82" s="33">
        <f>P82+P82*20/100</f>
        <v>11.436</v>
      </c>
      <c r="I82" s="39"/>
      <c r="J82" s="33">
        <f>P82+P82*15/100</f>
        <v>10.959499999999998</v>
      </c>
      <c r="K82" s="39"/>
      <c r="L82" s="33">
        <f>P82+P82*10/100</f>
        <v>10.482999999999999</v>
      </c>
      <c r="M82" s="39"/>
      <c r="N82" s="33">
        <f>P82+P82*5/100</f>
        <v>10.006499999999999</v>
      </c>
      <c r="O82" s="39"/>
      <c r="P82" s="33">
        <v>9.53</v>
      </c>
      <c r="Q82" s="100"/>
    </row>
    <row r="83" spans="1:17" ht="30" customHeight="1">
      <c r="A83" s="19" t="s">
        <v>102</v>
      </c>
      <c r="B83" s="38" t="s">
        <v>103</v>
      </c>
      <c r="C83" s="38"/>
      <c r="D83" s="4">
        <v>17</v>
      </c>
      <c r="E83" s="4">
        <v>5</v>
      </c>
      <c r="F83" s="4">
        <v>240</v>
      </c>
      <c r="G83" s="2">
        <v>0.1</v>
      </c>
      <c r="H83" s="33">
        <f>P83+P83*20/100</f>
        <v>26.052</v>
      </c>
      <c r="I83" s="39"/>
      <c r="J83" s="33">
        <f>P83+P83*15/100</f>
        <v>24.9665</v>
      </c>
      <c r="K83" s="39"/>
      <c r="L83" s="33">
        <f>P83+P83*10/100</f>
        <v>23.881</v>
      </c>
      <c r="M83" s="39"/>
      <c r="N83" s="33">
        <f>P83+P83*5/100</f>
        <v>22.7955</v>
      </c>
      <c r="O83" s="39"/>
      <c r="P83" s="33">
        <v>21.71</v>
      </c>
      <c r="Q83" s="100"/>
    </row>
    <row r="84" spans="1:17" ht="14.25">
      <c r="A84" s="42" t="s">
        <v>104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ht="16.5" customHeight="1">
      <c r="A85" s="52" t="s">
        <v>3</v>
      </c>
      <c r="B85" s="44" t="s">
        <v>4</v>
      </c>
      <c r="C85" s="45"/>
      <c r="D85" s="46"/>
      <c r="E85" s="54" t="s">
        <v>7</v>
      </c>
      <c r="F85" s="54" t="s">
        <v>60</v>
      </c>
      <c r="G85" s="54" t="s">
        <v>8</v>
      </c>
      <c r="H85" s="44" t="s">
        <v>117</v>
      </c>
      <c r="I85" s="45"/>
      <c r="J85" s="45"/>
      <c r="K85" s="45"/>
      <c r="L85" s="45"/>
      <c r="M85" s="45"/>
      <c r="N85" s="45"/>
      <c r="O85" s="45"/>
      <c r="P85" s="45"/>
      <c r="Q85" s="46"/>
    </row>
    <row r="86" spans="1:17" ht="14.25">
      <c r="A86" s="52"/>
      <c r="B86" s="61"/>
      <c r="C86" s="97"/>
      <c r="D86" s="62"/>
      <c r="E86" s="54"/>
      <c r="F86" s="54"/>
      <c r="G86" s="54"/>
      <c r="H86" s="37" t="s">
        <v>112</v>
      </c>
      <c r="I86" s="37"/>
      <c r="J86" s="37" t="s">
        <v>113</v>
      </c>
      <c r="K86" s="37"/>
      <c r="L86" s="37" t="s">
        <v>114</v>
      </c>
      <c r="M86" s="37"/>
      <c r="N86" s="37" t="s">
        <v>115</v>
      </c>
      <c r="O86" s="37"/>
      <c r="P86" s="55" t="s">
        <v>116</v>
      </c>
      <c r="Q86" s="56"/>
    </row>
    <row r="87" spans="1:17" ht="15" customHeight="1">
      <c r="A87" s="52"/>
      <c r="B87" s="63"/>
      <c r="C87" s="98"/>
      <c r="D87" s="64"/>
      <c r="E87" s="54"/>
      <c r="F87" s="54"/>
      <c r="G87" s="54"/>
      <c r="H87" s="40" t="s">
        <v>121</v>
      </c>
      <c r="I87" s="41"/>
      <c r="J87" s="40" t="s">
        <v>122</v>
      </c>
      <c r="K87" s="41"/>
      <c r="L87" s="40" t="s">
        <v>123</v>
      </c>
      <c r="M87" s="41"/>
      <c r="N87" s="40" t="s">
        <v>118</v>
      </c>
      <c r="O87" s="41"/>
      <c r="P87" s="40" t="s">
        <v>124</v>
      </c>
      <c r="Q87" s="41"/>
    </row>
    <row r="88" spans="1:17" ht="26.25" customHeight="1">
      <c r="A88" s="20" t="s">
        <v>105</v>
      </c>
      <c r="B88" s="68" t="s">
        <v>140</v>
      </c>
      <c r="C88" s="69"/>
      <c r="D88" s="70"/>
      <c r="E88" s="4">
        <v>100</v>
      </c>
      <c r="F88" s="4">
        <v>5000</v>
      </c>
      <c r="G88" s="2">
        <v>0.1</v>
      </c>
      <c r="H88" s="33">
        <f>P88+P88*20/100</f>
        <v>1.296</v>
      </c>
      <c r="I88" s="39"/>
      <c r="J88" s="33">
        <f>P88+P88*15/100</f>
        <v>1.242</v>
      </c>
      <c r="K88" s="39"/>
      <c r="L88" s="33">
        <f>P88+P88*10/100</f>
        <v>1.1880000000000002</v>
      </c>
      <c r="M88" s="39"/>
      <c r="N88" s="33">
        <f>P88+P88*5/100</f>
        <v>1.1340000000000001</v>
      </c>
      <c r="O88" s="39"/>
      <c r="P88" s="101">
        <v>1.08</v>
      </c>
      <c r="Q88" s="102"/>
    </row>
  </sheetData>
  <sheetProtection/>
  <mergeCells count="430">
    <mergeCell ref="P40:Q40"/>
    <mergeCell ref="B35:C35"/>
    <mergeCell ref="H35:I35"/>
    <mergeCell ref="J35:K35"/>
    <mergeCell ref="N35:O35"/>
    <mergeCell ref="P35:Q35"/>
    <mergeCell ref="B34:C34"/>
    <mergeCell ref="P29:Q29"/>
    <mergeCell ref="N34:O34"/>
    <mergeCell ref="L32:M32"/>
    <mergeCell ref="N32:O32"/>
    <mergeCell ref="P32:Q32"/>
    <mergeCell ref="P34:Q34"/>
    <mergeCell ref="P31:Q31"/>
    <mergeCell ref="J87:K87"/>
    <mergeCell ref="L87:M87"/>
    <mergeCell ref="N87:O87"/>
    <mergeCell ref="P87:Q87"/>
    <mergeCell ref="B85:D87"/>
    <mergeCell ref="E85:E87"/>
    <mergeCell ref="F85:F87"/>
    <mergeCell ref="G85:G87"/>
    <mergeCell ref="H85:Q85"/>
    <mergeCell ref="J86:K86"/>
    <mergeCell ref="L86:M86"/>
    <mergeCell ref="N86:O86"/>
    <mergeCell ref="P86:Q86"/>
    <mergeCell ref="B48:C48"/>
    <mergeCell ref="P48:Q48"/>
    <mergeCell ref="H58:Q58"/>
    <mergeCell ref="H59:I59"/>
    <mergeCell ref="A49:Q49"/>
    <mergeCell ref="G58:G60"/>
    <mergeCell ref="B53:C53"/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1:Q11"/>
    <mergeCell ref="A12:Q12"/>
    <mergeCell ref="A13:A15"/>
    <mergeCell ref="B13:C15"/>
    <mergeCell ref="D13:D15"/>
    <mergeCell ref="E13:E15"/>
    <mergeCell ref="F13:F15"/>
    <mergeCell ref="B18:C18"/>
    <mergeCell ref="L18:M18"/>
    <mergeCell ref="B19:C19"/>
    <mergeCell ref="L19:M19"/>
    <mergeCell ref="B20:C20"/>
    <mergeCell ref="L20:M20"/>
    <mergeCell ref="J18:K18"/>
    <mergeCell ref="J19:K19"/>
    <mergeCell ref="H19:I19"/>
    <mergeCell ref="H20:I20"/>
    <mergeCell ref="B16:C16"/>
    <mergeCell ref="A58:A60"/>
    <mergeCell ref="B58:C60"/>
    <mergeCell ref="D58:D60"/>
    <mergeCell ref="E58:E60"/>
    <mergeCell ref="F58:F60"/>
    <mergeCell ref="B17:C17"/>
    <mergeCell ref="B27:C27"/>
    <mergeCell ref="B28:C28"/>
    <mergeCell ref="B25:C25"/>
    <mergeCell ref="B26:C26"/>
    <mergeCell ref="P26:Q26"/>
    <mergeCell ref="H24:I24"/>
    <mergeCell ref="H25:I25"/>
    <mergeCell ref="H26:I26"/>
    <mergeCell ref="J24:K24"/>
    <mergeCell ref="J26:K26"/>
    <mergeCell ref="J25:K25"/>
    <mergeCell ref="J27:K27"/>
    <mergeCell ref="B31:C31"/>
    <mergeCell ref="H31:I31"/>
    <mergeCell ref="J31:K31"/>
    <mergeCell ref="L31:M31"/>
    <mergeCell ref="L27:M27"/>
    <mergeCell ref="J28:K28"/>
    <mergeCell ref="B29:C29"/>
    <mergeCell ref="H27:I27"/>
    <mergeCell ref="L29:M29"/>
    <mergeCell ref="B30:C30"/>
    <mergeCell ref="P30:Q30"/>
    <mergeCell ref="B33:C33"/>
    <mergeCell ref="P33:Q33"/>
    <mergeCell ref="J33:K33"/>
    <mergeCell ref="N33:O33"/>
    <mergeCell ref="L30:M30"/>
    <mergeCell ref="L33:M33"/>
    <mergeCell ref="B32:C32"/>
    <mergeCell ref="H32:I32"/>
    <mergeCell ref="P39:Q39"/>
    <mergeCell ref="B36:C36"/>
    <mergeCell ref="P36:Q36"/>
    <mergeCell ref="B37:C37"/>
    <mergeCell ref="P37:Q37"/>
    <mergeCell ref="B38:C38"/>
    <mergeCell ref="P38:Q38"/>
    <mergeCell ref="H36:I36"/>
    <mergeCell ref="H37:I37"/>
    <mergeCell ref="H38:I38"/>
    <mergeCell ref="B40:C40"/>
    <mergeCell ref="B39:C39"/>
    <mergeCell ref="H39:I39"/>
    <mergeCell ref="J39:K39"/>
    <mergeCell ref="L39:M39"/>
    <mergeCell ref="N39:O39"/>
    <mergeCell ref="H40:I40"/>
    <mergeCell ref="J40:K40"/>
    <mergeCell ref="L40:M40"/>
    <mergeCell ref="N40:O40"/>
    <mergeCell ref="B42:C42"/>
    <mergeCell ref="P42:Q42"/>
    <mergeCell ref="B43:C43"/>
    <mergeCell ref="P43:Q43"/>
    <mergeCell ref="B44:C44"/>
    <mergeCell ref="P44:Q44"/>
    <mergeCell ref="H42:I42"/>
    <mergeCell ref="J42:K42"/>
    <mergeCell ref="N42:O42"/>
    <mergeCell ref="H43:I43"/>
    <mergeCell ref="B45:C45"/>
    <mergeCell ref="P45:Q45"/>
    <mergeCell ref="B46:C46"/>
    <mergeCell ref="P46:Q46"/>
    <mergeCell ref="B47:C47"/>
    <mergeCell ref="P47:Q47"/>
    <mergeCell ref="H46:I46"/>
    <mergeCell ref="J46:K46"/>
    <mergeCell ref="N46:O46"/>
    <mergeCell ref="H47:I47"/>
    <mergeCell ref="A50:A52"/>
    <mergeCell ref="F50:F52"/>
    <mergeCell ref="G50:G52"/>
    <mergeCell ref="H50:Q50"/>
    <mergeCell ref="H51:I51"/>
    <mergeCell ref="J51:K51"/>
    <mergeCell ref="B50:C52"/>
    <mergeCell ref="D50:D52"/>
    <mergeCell ref="E50:E52"/>
    <mergeCell ref="L51:M51"/>
    <mergeCell ref="P51:Q51"/>
    <mergeCell ref="B54:C54"/>
    <mergeCell ref="P54:Q54"/>
    <mergeCell ref="B56:C56"/>
    <mergeCell ref="P56:Q56"/>
    <mergeCell ref="H52:I52"/>
    <mergeCell ref="P52:Q52"/>
    <mergeCell ref="H53:I53"/>
    <mergeCell ref="H54:I54"/>
    <mergeCell ref="H55:I55"/>
    <mergeCell ref="H56:I56"/>
    <mergeCell ref="L56:M56"/>
    <mergeCell ref="N54:O54"/>
    <mergeCell ref="N55:O55"/>
    <mergeCell ref="N56:O56"/>
    <mergeCell ref="B61:C61"/>
    <mergeCell ref="B55:C55"/>
    <mergeCell ref="L55:M55"/>
    <mergeCell ref="A57:Q57"/>
    <mergeCell ref="L60:M60"/>
    <mergeCell ref="P61:Q61"/>
    <mergeCell ref="B62:C62"/>
    <mergeCell ref="P62:Q62"/>
    <mergeCell ref="H61:I61"/>
    <mergeCell ref="H62:I62"/>
    <mergeCell ref="J62:K62"/>
    <mergeCell ref="L61:M61"/>
    <mergeCell ref="L62:M62"/>
    <mergeCell ref="J61:K61"/>
    <mergeCell ref="B63:C63"/>
    <mergeCell ref="P63:Q63"/>
    <mergeCell ref="B64:C64"/>
    <mergeCell ref="P64:Q64"/>
    <mergeCell ref="H63:I63"/>
    <mergeCell ref="H64:I64"/>
    <mergeCell ref="J63:K63"/>
    <mergeCell ref="J64:K64"/>
    <mergeCell ref="L63:M63"/>
    <mergeCell ref="L64:M64"/>
    <mergeCell ref="B67:C67"/>
    <mergeCell ref="P67:Q67"/>
    <mergeCell ref="H65:I65"/>
    <mergeCell ref="H66:I66"/>
    <mergeCell ref="H67:I67"/>
    <mergeCell ref="J66:K66"/>
    <mergeCell ref="J65:K65"/>
    <mergeCell ref="B65:C65"/>
    <mergeCell ref="B66:C66"/>
    <mergeCell ref="B73:C73"/>
    <mergeCell ref="P73:Q73"/>
    <mergeCell ref="B74:C74"/>
    <mergeCell ref="P74:Q74"/>
    <mergeCell ref="J74:K74"/>
    <mergeCell ref="N73:O73"/>
    <mergeCell ref="N74:O74"/>
    <mergeCell ref="H74:I74"/>
    <mergeCell ref="J73:K73"/>
    <mergeCell ref="H73:I73"/>
    <mergeCell ref="B81:C81"/>
    <mergeCell ref="P81:Q81"/>
    <mergeCell ref="B82:C82"/>
    <mergeCell ref="P82:Q82"/>
    <mergeCell ref="B76:C78"/>
    <mergeCell ref="D76:D78"/>
    <mergeCell ref="E76:E78"/>
    <mergeCell ref="F76:F78"/>
    <mergeCell ref="P77:Q77"/>
    <mergeCell ref="H78:I78"/>
    <mergeCell ref="A84:Q84"/>
    <mergeCell ref="B88:D88"/>
    <mergeCell ref="P88:Q88"/>
    <mergeCell ref="N88:O88"/>
    <mergeCell ref="J88:K88"/>
    <mergeCell ref="A85:A87"/>
    <mergeCell ref="H88:I88"/>
    <mergeCell ref="L88:M88"/>
    <mergeCell ref="H87:I87"/>
    <mergeCell ref="H86:I86"/>
    <mergeCell ref="G13:G15"/>
    <mergeCell ref="H13:Q13"/>
    <mergeCell ref="J15:K15"/>
    <mergeCell ref="N14:O14"/>
    <mergeCell ref="N15:O15"/>
    <mergeCell ref="H14:I14"/>
    <mergeCell ref="L15:M15"/>
    <mergeCell ref="H15:I15"/>
    <mergeCell ref="P14:Q14"/>
    <mergeCell ref="P15:Q15"/>
    <mergeCell ref="J14:K14"/>
    <mergeCell ref="L14:M14"/>
    <mergeCell ref="H17:I17"/>
    <mergeCell ref="H18:I18"/>
    <mergeCell ref="J16:K16"/>
    <mergeCell ref="J17:K17"/>
    <mergeCell ref="L17:M17"/>
    <mergeCell ref="L16:M16"/>
    <mergeCell ref="P19:Q19"/>
    <mergeCell ref="P20:Q20"/>
    <mergeCell ref="L23:M23"/>
    <mergeCell ref="N16:O16"/>
    <mergeCell ref="H16:I16"/>
    <mergeCell ref="P25:Q25"/>
    <mergeCell ref="L25:M25"/>
    <mergeCell ref="J20:K20"/>
    <mergeCell ref="N23:O23"/>
    <mergeCell ref="P23:Q23"/>
    <mergeCell ref="N31:O31"/>
    <mergeCell ref="P16:Q16"/>
    <mergeCell ref="N17:O17"/>
    <mergeCell ref="N18:O18"/>
    <mergeCell ref="P18:Q18"/>
    <mergeCell ref="P17:Q17"/>
    <mergeCell ref="P28:Q28"/>
    <mergeCell ref="N28:O28"/>
    <mergeCell ref="N29:O29"/>
    <mergeCell ref="A21:Q21"/>
    <mergeCell ref="H44:I44"/>
    <mergeCell ref="J44:K44"/>
    <mergeCell ref="P27:Q27"/>
    <mergeCell ref="N24:O24"/>
    <mergeCell ref="N30:O30"/>
    <mergeCell ref="L28:M28"/>
    <mergeCell ref="L34:M34"/>
    <mergeCell ref="N25:O25"/>
    <mergeCell ref="N26:O26"/>
    <mergeCell ref="N27:O27"/>
    <mergeCell ref="H34:I34"/>
    <mergeCell ref="J38:K38"/>
    <mergeCell ref="L35:M35"/>
    <mergeCell ref="L38:M38"/>
    <mergeCell ref="J34:K34"/>
    <mergeCell ref="H28:I28"/>
    <mergeCell ref="H29:I29"/>
    <mergeCell ref="J29:K29"/>
    <mergeCell ref="J30:K30"/>
    <mergeCell ref="J32:K32"/>
    <mergeCell ref="N44:O44"/>
    <mergeCell ref="H45:I45"/>
    <mergeCell ref="J45:K45"/>
    <mergeCell ref="N45:O45"/>
    <mergeCell ref="N48:O48"/>
    <mergeCell ref="J43:K43"/>
    <mergeCell ref="L46:M46"/>
    <mergeCell ref="N43:O43"/>
    <mergeCell ref="L47:M47"/>
    <mergeCell ref="H48:I48"/>
    <mergeCell ref="L42:M42"/>
    <mergeCell ref="L43:M43"/>
    <mergeCell ref="L44:M44"/>
    <mergeCell ref="L48:M48"/>
    <mergeCell ref="N47:O47"/>
    <mergeCell ref="J23:K23"/>
    <mergeCell ref="J37:K37"/>
    <mergeCell ref="N37:O37"/>
    <mergeCell ref="N38:O38"/>
    <mergeCell ref="L36:M36"/>
    <mergeCell ref="L45:M45"/>
    <mergeCell ref="L24:M24"/>
    <mergeCell ref="H22:Q22"/>
    <mergeCell ref="P24:Q24"/>
    <mergeCell ref="J36:K36"/>
    <mergeCell ref="N36:O36"/>
    <mergeCell ref="N41:O41"/>
    <mergeCell ref="L37:M37"/>
    <mergeCell ref="H30:I30"/>
    <mergeCell ref="H33:I33"/>
    <mergeCell ref="A22:A24"/>
    <mergeCell ref="B22:C24"/>
    <mergeCell ref="D22:D24"/>
    <mergeCell ref="E22:E24"/>
    <mergeCell ref="F22:F24"/>
    <mergeCell ref="G22:G24"/>
    <mergeCell ref="J47:K47"/>
    <mergeCell ref="L53:M53"/>
    <mergeCell ref="J52:K52"/>
    <mergeCell ref="L52:M52"/>
    <mergeCell ref="N52:O52"/>
    <mergeCell ref="J53:K53"/>
    <mergeCell ref="J48:K48"/>
    <mergeCell ref="N51:O51"/>
    <mergeCell ref="P53:Q53"/>
    <mergeCell ref="N53:O53"/>
    <mergeCell ref="J59:K59"/>
    <mergeCell ref="L59:M59"/>
    <mergeCell ref="J54:K54"/>
    <mergeCell ref="J55:K55"/>
    <mergeCell ref="J56:K56"/>
    <mergeCell ref="L54:M54"/>
    <mergeCell ref="P55:Q55"/>
    <mergeCell ref="H68:I68"/>
    <mergeCell ref="P59:Q59"/>
    <mergeCell ref="N59:O59"/>
    <mergeCell ref="N61:O61"/>
    <mergeCell ref="N62:O62"/>
    <mergeCell ref="H60:I60"/>
    <mergeCell ref="J60:K60"/>
    <mergeCell ref="N60:O60"/>
    <mergeCell ref="P66:Q66"/>
    <mergeCell ref="P60:Q60"/>
    <mergeCell ref="B68:C68"/>
    <mergeCell ref="G70:G72"/>
    <mergeCell ref="H72:I72"/>
    <mergeCell ref="N63:O63"/>
    <mergeCell ref="N64:O64"/>
    <mergeCell ref="N65:O65"/>
    <mergeCell ref="N66:O66"/>
    <mergeCell ref="N67:O67"/>
    <mergeCell ref="N68:O68"/>
    <mergeCell ref="P65:Q65"/>
    <mergeCell ref="A70:A72"/>
    <mergeCell ref="B70:C72"/>
    <mergeCell ref="D70:D72"/>
    <mergeCell ref="E70:E72"/>
    <mergeCell ref="F70:F72"/>
    <mergeCell ref="L72:M72"/>
    <mergeCell ref="N72:O72"/>
    <mergeCell ref="P72:Q72"/>
    <mergeCell ref="L65:M65"/>
    <mergeCell ref="P68:Q68"/>
    <mergeCell ref="H71:I71"/>
    <mergeCell ref="J71:K71"/>
    <mergeCell ref="G76:G78"/>
    <mergeCell ref="H76:Q76"/>
    <mergeCell ref="H77:I77"/>
    <mergeCell ref="J77:K77"/>
    <mergeCell ref="L77:M77"/>
    <mergeCell ref="P71:Q71"/>
    <mergeCell ref="J68:K68"/>
    <mergeCell ref="J79:K79"/>
    <mergeCell ref="L79:M79"/>
    <mergeCell ref="N79:O79"/>
    <mergeCell ref="L78:M78"/>
    <mergeCell ref="J80:K80"/>
    <mergeCell ref="L66:M66"/>
    <mergeCell ref="J67:K67"/>
    <mergeCell ref="J78:K78"/>
    <mergeCell ref="N78:O78"/>
    <mergeCell ref="N77:O77"/>
    <mergeCell ref="H80:I80"/>
    <mergeCell ref="A75:Q75"/>
    <mergeCell ref="B79:C79"/>
    <mergeCell ref="P79:Q79"/>
    <mergeCell ref="B80:C80"/>
    <mergeCell ref="P80:Q80"/>
    <mergeCell ref="A76:A78"/>
    <mergeCell ref="N80:O80"/>
    <mergeCell ref="P78:Q78"/>
    <mergeCell ref="H79:I79"/>
    <mergeCell ref="L67:M67"/>
    <mergeCell ref="L71:M71"/>
    <mergeCell ref="L80:M80"/>
    <mergeCell ref="L73:M73"/>
    <mergeCell ref="L74:M74"/>
    <mergeCell ref="J72:K72"/>
    <mergeCell ref="A69:Q69"/>
    <mergeCell ref="L68:M68"/>
    <mergeCell ref="H70:Q70"/>
    <mergeCell ref="N71:O71"/>
    <mergeCell ref="J81:K81"/>
    <mergeCell ref="J82:K82"/>
    <mergeCell ref="H81:I81"/>
    <mergeCell ref="H82:I82"/>
    <mergeCell ref="N82:O82"/>
    <mergeCell ref="L81:M81"/>
    <mergeCell ref="L82:M82"/>
    <mergeCell ref="N81:O81"/>
    <mergeCell ref="B83:C83"/>
    <mergeCell ref="H83:I83"/>
    <mergeCell ref="J83:K83"/>
    <mergeCell ref="L83:M83"/>
    <mergeCell ref="N83:O83"/>
    <mergeCell ref="P83:Q83"/>
    <mergeCell ref="P41:Q41"/>
    <mergeCell ref="A10:D10"/>
    <mergeCell ref="B41:C41"/>
    <mergeCell ref="H41:I41"/>
    <mergeCell ref="J41:K41"/>
    <mergeCell ref="L41:M41"/>
    <mergeCell ref="N19:O19"/>
    <mergeCell ref="N20:O20"/>
    <mergeCell ref="H23:I23"/>
    <mergeCell ref="L26:M26"/>
  </mergeCells>
  <hyperlinks>
    <hyperlink ref="A5" r:id="rId1" display="www.bacter-company.ru"/>
    <hyperlink ref="A4" r:id="rId2" display="info@bacter-company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2016-10-12T10:12:09Z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